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360" yWindow="30" windowWidth="27795" windowHeight="8775" tabRatio="823" firstSheet="7" activeTab="13"/>
  </bookViews>
  <sheets>
    <sheet name="Прил 1" sheetId="17" r:id="rId1"/>
    <sheet name="Прил 2" sheetId="21" r:id="rId2"/>
    <sheet name="Прил 3" sheetId="20" r:id="rId3"/>
    <sheet name="Прил 4" sheetId="22" r:id="rId4"/>
    <sheet name="Пр.5 Выравн. обл." sheetId="6" r:id="rId5"/>
    <sheet name="Пр.5 Выравн.р-н" sheetId="7" r:id="rId6"/>
    <sheet name="Пр.5 Содерж.дорог 24-26" sheetId="9" r:id="rId7"/>
    <sheet name="Пр.5 Кап.рем многокв.дом." sheetId="10" r:id="rId8"/>
    <sheet name="Пр.5 Электр.-тепл.-водосн." sheetId="11" r:id="rId9"/>
    <sheet name="Пр.5 Кап.ремонт авт.дорог" sheetId="12" r:id="rId10"/>
    <sheet name="Пр5. Решение  с.п.нерасп.резерв" sheetId="19" r:id="rId11"/>
    <sheet name="Пр 6 источ 24-26 " sheetId="18" r:id="rId12"/>
    <sheet name="Пр7 внутр заимст24-26" sheetId="14" r:id="rId13"/>
    <sheet name="пр 8 программа гарантии" sheetId="16" r:id="rId14"/>
  </sheets>
  <definedNames>
    <definedName name="_xlnm._FilterDatabase" localSheetId="2" hidden="1">'Прил 3'!$E$1:$E$490</definedName>
    <definedName name="_xlnm.Print_Area" localSheetId="9">'Пр.5 Кап.ремонт авт.дорог'!$A$1:$E$28</definedName>
    <definedName name="_xlnm.Print_Area" localSheetId="6">'Пр.5 Содерж.дорог 24-26'!$A$1:$F$31</definedName>
    <definedName name="_xlnm.Print_Area" localSheetId="10">'Пр5. Решение  с.п.нерасп.резерв'!$A$1:$E$48</definedName>
    <definedName name="_xlnm.Print_Area" localSheetId="12">'Пр7 внутр заимст24-26'!$A$1:$D$31</definedName>
    <definedName name="_xlnm.Print_Area" localSheetId="0">'Прил 1'!$A$1:$F$163</definedName>
    <definedName name="_xlnm.Print_Area" localSheetId="2">'Прил 3'!$A$1:$H$490</definedName>
    <definedName name="_xlnm.Print_Area" localSheetId="3">'Прил 4'!$A$1:$J$594</definedName>
  </definedNames>
  <calcPr calcId="124519"/>
</workbook>
</file>

<file path=xl/calcChain.xml><?xml version="1.0" encoding="utf-8"?>
<calcChain xmlns="http://schemas.openxmlformats.org/spreadsheetml/2006/main">
  <c r="D141" i="17"/>
  <c r="E16" i="19" l="1"/>
  <c r="D16"/>
  <c r="C16"/>
  <c r="D18" i="18" l="1"/>
  <c r="D15"/>
  <c r="E14"/>
  <c r="D14"/>
  <c r="C10"/>
  <c r="E156" i="17" l="1"/>
  <c r="D156"/>
  <c r="C156"/>
  <c r="E154"/>
  <c r="D154"/>
  <c r="C154"/>
  <c r="E152"/>
  <c r="E151" s="1"/>
  <c r="D152"/>
  <c r="D151" s="1"/>
  <c r="C152"/>
  <c r="C151"/>
  <c r="E149"/>
  <c r="D149"/>
  <c r="C149"/>
  <c r="E147"/>
  <c r="D147"/>
  <c r="C147"/>
  <c r="E145"/>
  <c r="E142" s="1"/>
  <c r="D145"/>
  <c r="C145"/>
  <c r="E143"/>
  <c r="D143"/>
  <c r="D142" s="1"/>
  <c r="C143"/>
  <c r="C142" s="1"/>
  <c r="E141"/>
  <c r="C141"/>
  <c r="E140"/>
  <c r="D140"/>
  <c r="C140"/>
  <c r="E138"/>
  <c r="D138"/>
  <c r="C138"/>
  <c r="E136"/>
  <c r="D136"/>
  <c r="C136"/>
  <c r="E134"/>
  <c r="D134"/>
  <c r="C134"/>
  <c r="E132"/>
  <c r="D132"/>
  <c r="C132"/>
  <c r="E130"/>
  <c r="D130"/>
  <c r="C130"/>
  <c r="E128"/>
  <c r="D128"/>
  <c r="C128"/>
  <c r="E126"/>
  <c r="D126"/>
  <c r="C126"/>
  <c r="E124"/>
  <c r="E117" s="1"/>
  <c r="D124"/>
  <c r="C124"/>
  <c r="E122"/>
  <c r="D122"/>
  <c r="C122"/>
  <c r="D121"/>
  <c r="E120"/>
  <c r="D120"/>
  <c r="C120"/>
  <c r="E118"/>
  <c r="D118"/>
  <c r="C118"/>
  <c r="C117" s="1"/>
  <c r="E115"/>
  <c r="E112" s="1"/>
  <c r="E111" s="1"/>
  <c r="E110" s="1"/>
  <c r="D115"/>
  <c r="C115"/>
  <c r="E113"/>
  <c r="D113"/>
  <c r="D112" s="1"/>
  <c r="C113"/>
  <c r="C112"/>
  <c r="E106"/>
  <c r="D106"/>
  <c r="C106"/>
  <c r="E9"/>
  <c r="D9"/>
  <c r="C9"/>
  <c r="D117" l="1"/>
  <c r="D111" s="1"/>
  <c r="D110" s="1"/>
  <c r="D163" s="1"/>
  <c r="C163"/>
  <c r="E163"/>
  <c r="C111"/>
  <c r="C110" s="1"/>
  <c r="D17" i="14" l="1"/>
  <c r="C17"/>
  <c r="C12" s="1"/>
  <c r="C13" i="12" l="1"/>
  <c r="D16" i="9" l="1"/>
  <c r="C27"/>
  <c r="C26"/>
  <c r="C25"/>
  <c r="C24"/>
  <c r="C23"/>
  <c r="C22"/>
  <c r="C21"/>
  <c r="C20"/>
  <c r="C19"/>
  <c r="C18"/>
  <c r="C17"/>
  <c r="C16"/>
  <c r="C15"/>
  <c r="C14"/>
  <c r="C13"/>
  <c r="E15" i="12" l="1"/>
  <c r="D15"/>
  <c r="C15"/>
  <c r="E16" i="11"/>
  <c r="D16"/>
  <c r="C16"/>
  <c r="E28" i="10"/>
  <c r="D28"/>
  <c r="C28"/>
  <c r="E29" i="9"/>
  <c r="D29"/>
  <c r="C29"/>
  <c r="E20" i="7"/>
  <c r="D20"/>
  <c r="C20"/>
  <c r="E16" i="6"/>
  <c r="D16"/>
  <c r="C16"/>
</calcChain>
</file>

<file path=xl/sharedStrings.xml><?xml version="1.0" encoding="utf-8"?>
<sst xmlns="http://schemas.openxmlformats.org/spreadsheetml/2006/main" count="10146" uniqueCount="939">
  <si>
    <t>к решению Брянского районного</t>
  </si>
  <si>
    <t>Совета народных депутатов</t>
  </si>
  <si>
    <t>Приложение №5</t>
  </si>
  <si>
    <t>Таблица 1</t>
  </si>
  <si>
    <t>руб.</t>
  </si>
  <si>
    <t>№ п/п</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</si>
  <si>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</si>
  <si>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</si>
  <si>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</si>
  <si>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</si>
  <si>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</si>
  <si>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</si>
  <si>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</si>
  <si>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</si>
  <si>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</si>
  <si>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</si>
  <si>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</si>
  <si>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</si>
  <si>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</si>
  <si>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</si>
  <si>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</si>
  <si>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Глинищевское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</si>
  <si>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</si>
  <si>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</si>
  <si>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</si>
  <si>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</si>
  <si>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</si>
  <si>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</si>
  <si>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</si>
  <si>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</si>
  <si>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</si>
  <si>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</si>
  <si>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Таблица 4</t>
  </si>
  <si>
    <t xml:space="preserve">Глинищевское сельское поселение Брянского муниципального района Брянской области </t>
  </si>
  <si>
    <t>Нераспределенный резерв</t>
  </si>
  <si>
    <t>Таблица 5</t>
  </si>
  <si>
    <t>Таблица 6</t>
  </si>
  <si>
    <t>Таблица 7</t>
  </si>
  <si>
    <t>Распределение дотаций  на выравнивание бюджетной обеспеченности бюджетам поселений, предоставляемых за счет субвенций из областного бюджета, на  2024 год  и на плановый период 2025 и 2026 годов</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</si>
  <si>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2024 год и на плановый период 2025 и 2026 годов</t>
  </si>
  <si>
    <t>Распределение иных межбюджетных трансфертов, передаваемых бюджетам поселений из средств дорожного фонда Брянского муниципального района на финансовое обеспечение полномочий в сфере дорожной деятельности в отношении дорог общего пользования местного значения в соответствии с заключенными соглашениями на  2024 год и на плановый период 2025 и 2026 годов</t>
  </si>
  <si>
    <t>Распределение иных межбюджетных трансфертов, передаваемых бюджетам поселений на осуществление полномочий по решению вопросов местного значения на обеспечение мероприятий по капитальному ремонту многоквартирных домов, организацию строительства и содержания  муниципального жилого фонда в соответствии с жилищным законодательством и заключенными соглашениями на  2024 год и на плановый период 2025 и 2026 годов</t>
  </si>
  <si>
    <t>Распределение иных межбюджетных трансфертов, передаваемых бюджетам поселений на осуществление полномочий по решению вопросов организации в границах поселений электро-, тепло-, газо- и водоснабжения населения, водоотведения, снабжения населения топливом в соответствии с заключенными соглашениями на  2024 год и на плановый период 2025 и 2026 годов</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</si>
  <si>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2024 год и на плановый период 2025 и 2026 годов</t>
  </si>
  <si>
    <t>Приложение № 7</t>
  </si>
  <si>
    <t xml:space="preserve">                                                                                                                    </t>
  </si>
  <si>
    <r>
      <t>к реше</t>
    </r>
    <r>
      <rPr>
        <b/>
        <sz val="11"/>
        <rFont val="Times New Roman"/>
        <family val="1"/>
        <charset val="204"/>
      </rPr>
      <t>н</t>
    </r>
    <r>
      <rPr>
        <sz val="11"/>
        <rFont val="Times New Roman"/>
        <family val="1"/>
        <charset val="204"/>
      </rPr>
      <t>ию Брянского районого</t>
    </r>
  </si>
  <si>
    <t xml:space="preserve">                                                                                                                                                                 </t>
  </si>
  <si>
    <t xml:space="preserve">                                                                                                                                                                             Совета народных депутатов</t>
  </si>
  <si>
    <t xml:space="preserve">                                                                                                                                                                   </t>
  </si>
  <si>
    <t>Программа муниципальных внутренних заимствований Брянского муниципального района Брянской области на 2024 год и на плановый период 2025 и 2026 годов</t>
  </si>
  <si>
    <t>( рублей)</t>
  </si>
  <si>
    <t>Наименование</t>
  </si>
  <si>
    <t>Сумма на                                                                   2024 год</t>
  </si>
  <si>
    <t>Сумма на                                                    2025 год</t>
  </si>
  <si>
    <t>Сумма на                                                  2026 год</t>
  </si>
  <si>
    <t xml:space="preserve">Внутренние заимствования (привлечение/погашение) </t>
  </si>
  <si>
    <t>Кредиты кредитных организаций</t>
  </si>
  <si>
    <t>Получение кредитов</t>
  </si>
  <si>
    <t>Погашение кредитов</t>
  </si>
  <si>
    <t>Предельные сроки погашения обязательств, возникающих при осуществлении муниципальных внутренних заимствований в соответствующем финансовом году</t>
  </si>
  <si>
    <t>не позднее 1 года с даты фактического предоставления кредита</t>
  </si>
  <si>
    <t xml:space="preserve">Бюджетные кредиты, полученные от других бюджетов бюджетной системы Российской Федерации </t>
  </si>
  <si>
    <t xml:space="preserve">Погашение кредитов </t>
  </si>
  <si>
    <t>в соответствии с бюджетным законодательством</t>
  </si>
  <si>
    <t>Приложение № 6</t>
  </si>
  <si>
    <t>к решению Брянского районого</t>
  </si>
  <si>
    <t>Источники внутреннего финансирования дефицита бюджета Брянского муниципального района Брянской области на 2024 год и на плановый период 2025 и 2026 годов</t>
  </si>
  <si>
    <t>КБК</t>
  </si>
  <si>
    <t>Сумма на 2024 год</t>
  </si>
  <si>
    <t>Сумма на 2025 год</t>
  </si>
  <si>
    <t>Сумма на 2026 год</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</si>
  <si>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</si>
  <si>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</si>
  <si>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</si>
  <si>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</si>
  <si>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</si>
  <si>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</si>
  <si>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</si>
  <si>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</si>
  <si>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</si>
  <si>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</si>
  <si>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</si>
  <si>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</si>
  <si>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</si>
  <si>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</si>
  <si>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Итого источников внутреннего финансирования дефицита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</si>
  <si>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</si>
  <si>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</si>
  <si>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</si>
  <si>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</si>
  <si>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Наименование (категория) принципала</t>
  </si>
  <si>
    <t>Направления (цели) заимствования</t>
  </si>
  <si>
    <t>Наличие права регрессного требования гаранта 
к принципалу</t>
  </si>
  <si>
    <t>Иные условия предоставления гарантий</t>
  </si>
  <si>
    <t>Объем гарантий на 2024 - 2026 годы</t>
  </si>
  <si>
    <t>основной долг</t>
  </si>
  <si>
    <t>проценты за обслуживание основного долга</t>
  </si>
  <si>
    <t>всего</t>
  </si>
  <si>
    <t>2024 год</t>
  </si>
  <si>
    <t>1. Общий объем гарантий:</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</si>
  <si>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2024 году</t>
  </si>
  <si>
    <t>2025 год</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</si>
  <si>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2025 году</t>
  </si>
  <si>
    <t>2026 год</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</si>
  <si>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2026 году</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</si>
  <si>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</si>
  <si>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</si>
  <si>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</si>
  <si>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</si>
  <si>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</si>
  <si>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</si>
  <si>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</si>
  <si>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</si>
  <si>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</si>
  <si>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</si>
  <si>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</si>
  <si>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</si>
  <si>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</si>
  <si>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1 01 02030 01 0000 110   </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</si>
  <si>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</si>
  <si>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</si>
  <si>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</si>
  <si>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</si>
  <si>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</si>
  <si>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</si>
  <si>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</si>
  <si>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</si>
  <si>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</si>
  <si>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</si>
  <si>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</si>
  <si>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</si>
  <si>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</si>
  <si>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</si>
  <si>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</si>
  <si>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</si>
  <si>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</si>
  <si>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</si>
  <si>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</si>
  <si>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</si>
  <si>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</si>
  <si>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</si>
  <si>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</si>
  <si>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</si>
  <si>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</si>
  <si>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</si>
  <si>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</si>
  <si>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</si>
  <si>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</si>
  <si>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</si>
  <si>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</si>
  <si>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</si>
  <si>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</si>
  <si>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</si>
  <si>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</si>
  <si>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</si>
  <si>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</si>
  <si>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</si>
  <si>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</si>
  <si>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</si>
  <si>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</si>
  <si>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</si>
  <si>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</si>
  <si>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</si>
  <si>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</si>
  <si>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</si>
  <si>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</si>
  <si>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</si>
  <si>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</si>
  <si>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</si>
  <si>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</si>
  <si>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</si>
  <si>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</si>
  <si>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</si>
  <si>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</si>
  <si>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</si>
  <si>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</si>
  <si>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</si>
  <si>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</si>
  <si>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</si>
  <si>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</si>
  <si>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</si>
  <si>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</si>
  <si>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</si>
  <si>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</si>
  <si>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</si>
  <si>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</si>
  <si>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</si>
  <si>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</si>
  <si>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</si>
  <si>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</si>
  <si>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</si>
  <si>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</si>
  <si>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</si>
  <si>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</si>
  <si>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</si>
  <si>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</si>
  <si>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</si>
  <si>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</si>
  <si>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</si>
  <si>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</si>
  <si>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</si>
  <si>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</si>
  <si>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</si>
  <si>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</si>
  <si>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</si>
  <si>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</si>
  <si>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</si>
  <si>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</si>
  <si>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</si>
  <si>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</si>
  <si>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</si>
  <si>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</si>
  <si>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</si>
  <si>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</si>
  <si>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</si>
  <si>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</si>
  <si>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</si>
  <si>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</si>
  <si>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</si>
  <si>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</si>
  <si>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</si>
  <si>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</si>
  <si>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</si>
  <si>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</si>
  <si>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</si>
  <si>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</si>
  <si>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</si>
  <si>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</si>
  <si>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</si>
  <si>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</si>
  <si>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</si>
  <si>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</si>
  <si>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</si>
  <si>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</si>
  <si>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</si>
  <si>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</si>
  <si>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</si>
  <si>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</si>
  <si>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</si>
  <si>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</si>
  <si>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</si>
  <si>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</si>
  <si>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</si>
  <si>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</si>
  <si>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</si>
  <si>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</si>
  <si>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</si>
  <si>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</si>
  <si>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</si>
  <si>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</si>
  <si>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</si>
  <si>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</si>
  <si>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</si>
  <si>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</si>
  <si>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</si>
  <si>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</si>
  <si>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</si>
  <si>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</si>
  <si>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</si>
  <si>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</si>
  <si>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</si>
  <si>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</si>
  <si>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</si>
  <si>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</si>
  <si>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</si>
  <si>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</si>
  <si>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</si>
  <si>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</si>
  <si>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</si>
  <si>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</si>
  <si>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</si>
  <si>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</si>
  <si>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</si>
  <si>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</si>
  <si>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</si>
  <si>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</si>
  <si>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</si>
  <si>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</si>
  <si>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</si>
  <si>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</si>
  <si>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</si>
  <si>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</si>
  <si>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</si>
  <si>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</si>
  <si>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</si>
  <si>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</si>
  <si>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</si>
  <si>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</si>
  <si>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</si>
  <si>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</si>
  <si>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</si>
  <si>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</si>
  <si>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</si>
  <si>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</si>
  <si>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</si>
  <si>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</si>
  <si>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</si>
  <si>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</si>
  <si>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</si>
  <si>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</si>
  <si>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</si>
  <si>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</si>
  <si>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</si>
  <si>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</si>
  <si>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</si>
  <si>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</si>
  <si>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</si>
  <si>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</si>
  <si>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</si>
  <si>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</si>
  <si>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</si>
  <si>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</si>
  <si>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</si>
  <si>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</si>
  <si>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</si>
  <si>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</si>
  <si>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</si>
  <si>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</si>
  <si>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</si>
  <si>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</si>
  <si>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</si>
  <si>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</si>
  <si>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</si>
  <si>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</si>
  <si>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</si>
  <si>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</si>
  <si>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</si>
  <si>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</si>
  <si>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</si>
  <si>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</si>
  <si>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</si>
  <si>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</si>
  <si>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</si>
  <si>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</si>
  <si>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</si>
  <si>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</si>
  <si>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</si>
  <si>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</si>
  <si>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</si>
  <si>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</si>
  <si>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</si>
  <si>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</si>
  <si>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</si>
  <si>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</si>
  <si>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</si>
  <si>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</si>
  <si>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</si>
  <si>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</si>
  <si>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</si>
  <si>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</si>
  <si>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</si>
  <si>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</si>
  <si>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</si>
  <si>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</si>
  <si>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</si>
  <si>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</si>
  <si>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</si>
  <si>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</si>
  <si>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</si>
  <si>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</si>
  <si>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</si>
  <si>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2 02 25576 00 0000 150</t>
  </si>
  <si>
    <t>Субсидии бюджетам на обеспечение комплексного развития сельских территорий</t>
  </si>
  <si>
    <t>2 02 25576 05 0000 150</t>
  </si>
  <si>
    <t>Субсидии бюджетам муниципальных районов на обеспечение комплексного развития сельских территорий</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</si>
  <si>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</si>
  <si>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</si>
  <si>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</si>
  <si>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</si>
  <si>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</si>
  <si>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</si>
  <si>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</si>
  <si>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</si>
  <si>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</si>
  <si>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</si>
  <si>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</si>
  <si>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</si>
  <si>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</si>
  <si>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</si>
  <si>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</si>
  <si>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</si>
  <si>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2 02 35082 05 0000 150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</si>
  <si>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</si>
  <si>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</si>
  <si>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</si>
  <si>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</si>
  <si>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</si>
  <si>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</si>
  <si>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</si>
  <si>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</si>
  <si>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</si>
  <si>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</si>
  <si>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</si>
  <si>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</si>
  <si>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</si>
  <si>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</si>
  <si>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</si>
  <si>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</si>
  <si>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</si>
  <si>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</si>
  <si>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</si>
  <si>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</si>
  <si>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</si>
  <si>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</si>
  <si>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</si>
  <si>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</si>
  <si>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</si>
  <si>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</si>
  <si>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</si>
  <si>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</si>
  <si>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</si>
  <si>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</si>
  <si>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</si>
  <si>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</si>
  <si>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</si>
  <si>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</si>
  <si>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</si>
  <si>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</si>
  <si>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</si>
  <si>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</si>
  <si>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</si>
  <si>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</si>
  <si>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</si>
  <si>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</si>
  <si>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</si>
  <si>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</si>
  <si>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</si>
  <si>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</si>
  <si>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</si>
  <si>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</si>
  <si>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</si>
  <si>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</si>
  <si>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</si>
  <si>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</si>
  <si>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</si>
  <si>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</si>
  <si>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</si>
  <si>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</si>
  <si>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</si>
  <si>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</si>
  <si>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</si>
  <si>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</si>
  <si>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</si>
  <si>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</si>
  <si>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</si>
  <si>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</si>
  <si>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</si>
  <si>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</si>
  <si>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</si>
  <si>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</si>
  <si>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</si>
  <si>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</si>
  <si>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</si>
  <si>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</si>
  <si>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</si>
  <si>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</si>
  <si>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</si>
  <si>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</si>
  <si>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</si>
  <si>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</si>
  <si>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</si>
  <si>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</si>
  <si>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</si>
  <si>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</si>
  <si>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</si>
  <si>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</si>
  <si>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</si>
  <si>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</si>
  <si>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</si>
  <si>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</si>
  <si>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</si>
  <si>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</si>
  <si>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</si>
  <si>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</si>
  <si>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</si>
  <si>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</si>
  <si>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</si>
  <si>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</si>
  <si>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</si>
  <si>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</si>
  <si>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</si>
  <si>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</si>
  <si>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</si>
  <si>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</si>
  <si>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</si>
  <si>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</si>
  <si>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</si>
  <si>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</si>
  <si>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</si>
  <si>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</si>
  <si>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</si>
  <si>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</si>
  <si>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</si>
  <si>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</si>
  <si>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</si>
  <si>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</si>
  <si>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</si>
  <si>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</si>
  <si>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</si>
  <si>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</si>
  <si>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</si>
  <si>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</si>
  <si>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</si>
  <si>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</si>
  <si>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</si>
  <si>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</si>
  <si>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</si>
  <si>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</si>
  <si>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</si>
  <si>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</si>
  <si>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</si>
  <si>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</si>
  <si>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</si>
  <si>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</si>
  <si>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</si>
  <si>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</si>
  <si>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</si>
  <si>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</si>
  <si>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</si>
  <si>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</si>
  <si>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</si>
  <si>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</si>
  <si>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</si>
  <si>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</si>
  <si>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</si>
  <si>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</si>
  <si>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</si>
  <si>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</si>
  <si>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</si>
  <si>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</si>
  <si>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</si>
  <si>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</si>
  <si>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</si>
  <si>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</si>
  <si>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</si>
  <si>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Развитие и совершенствование сети автомобильных дорог местного значения общего пользования</t>
  </si>
  <si>
    <t>08 4 01 S6160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</si>
  <si>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</si>
  <si>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</si>
  <si>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</si>
  <si>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</si>
  <si>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</si>
  <si>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</si>
  <si>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</si>
  <si>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</si>
  <si>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</si>
  <si>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</si>
  <si>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</si>
  <si>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</si>
  <si>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</si>
  <si>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</si>
  <si>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</si>
  <si>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</si>
  <si>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</si>
  <si>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</si>
  <si>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</si>
  <si>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</si>
  <si>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</si>
  <si>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</si>
  <si>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</si>
  <si>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</si>
  <si>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</si>
  <si>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</si>
  <si>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</si>
  <si>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</si>
  <si>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</si>
  <si>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</si>
  <si>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</si>
  <si>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</si>
  <si>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</si>
  <si>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</si>
  <si>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</si>
  <si>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</si>
  <si>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</si>
  <si>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Приобретение специализированной техники для предприятий жилищно-коммунального комплекса</t>
  </si>
  <si>
    <t>09 4 02 81850</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</si>
  <si>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</si>
  <si>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</si>
  <si>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</si>
  <si>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</si>
  <si>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</si>
  <si>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</si>
  <si>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</si>
  <si>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</si>
  <si>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</si>
  <si>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</si>
  <si>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</si>
  <si>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</si>
  <si>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</si>
  <si>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</si>
  <si>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</si>
  <si>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</si>
  <si>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</si>
  <si>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</si>
  <si>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</si>
  <si>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</si>
  <si>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</si>
  <si>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</si>
  <si>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</si>
  <si>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</si>
  <si>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</si>
  <si>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03 4 07 S4900</t>
  </si>
  <si>
    <t>Приведение в соответствии с брендбуком "Точка роста" помещений муниципальных общеобразовательных организаций</t>
  </si>
  <si>
    <t>03 4 09 S4910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</si>
  <si>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</si>
  <si>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</si>
  <si>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</si>
  <si>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03 4 14 53030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</si>
  <si>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</si>
  <si>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</si>
  <si>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</si>
  <si>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</si>
  <si>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</si>
  <si>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</si>
  <si>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</si>
  <si>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</si>
  <si>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</si>
  <si>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</si>
  <si>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</si>
  <si>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</si>
  <si>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</si>
  <si>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</si>
  <si>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</si>
  <si>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</si>
  <si>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</si>
  <si>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</si>
  <si>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</si>
  <si>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</si>
  <si>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</si>
  <si>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</si>
  <si>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</si>
  <si>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</si>
  <si>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</si>
  <si>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</si>
  <si>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</si>
  <si>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</si>
  <si>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</si>
  <si>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</si>
  <si>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</si>
  <si>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</si>
  <si>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</si>
  <si>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</si>
  <si>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</si>
  <si>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</si>
  <si>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</si>
  <si>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</si>
  <si>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</si>
  <si>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</si>
  <si>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</si>
  <si>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</si>
  <si>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</si>
  <si>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</si>
  <si>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</si>
  <si>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</si>
  <si>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</si>
  <si>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</si>
  <si>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</si>
  <si>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</si>
  <si>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</si>
  <si>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</si>
  <si>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</si>
  <si>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</si>
  <si>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</si>
  <si>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</si>
  <si>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</si>
  <si>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</si>
  <si>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</si>
  <si>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</si>
  <si>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</si>
  <si>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</si>
  <si>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01 4 05 R0820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</si>
  <si>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</si>
  <si>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</si>
  <si>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</si>
  <si>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</si>
  <si>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</si>
  <si>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</si>
  <si>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</si>
  <si>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</si>
  <si>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</si>
  <si>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</si>
  <si>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</si>
  <si>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</si>
  <si>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</si>
  <si>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</si>
  <si>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</si>
  <si>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</si>
  <si>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</si>
  <si>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</si>
  <si>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</si>
  <si>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</si>
  <si>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</si>
  <si>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</si>
  <si>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</si>
  <si>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</si>
  <si>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</si>
  <si>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</si>
  <si>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</si>
  <si>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</si>
  <si>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</si>
  <si>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</si>
  <si>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</si>
  <si>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</si>
  <si>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</si>
  <si>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</si>
  <si>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</si>
  <si>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</si>
  <si>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</si>
  <si>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</si>
  <si>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</si>
  <si>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</si>
  <si>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</si>
  <si>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</si>
  <si>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</si>
  <si>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</si>
  <si>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</si>
  <si>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</si>
  <si>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</si>
  <si>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</si>
  <si>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</si>
  <si>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</si>
  <si>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</si>
  <si>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</si>
  <si>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</si>
  <si>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</si>
  <si>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</si>
  <si>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</si>
  <si>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</si>
  <si>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</si>
  <si>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</si>
  <si>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</si>
  <si>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</si>
  <si>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</si>
  <si>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</si>
  <si>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</si>
  <si>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</si>
  <si>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</si>
  <si>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</si>
  <si>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</si>
  <si>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</si>
  <si>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</si>
  <si>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</si>
  <si>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</si>
  <si>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</si>
  <si>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</si>
  <si>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</si>
  <si>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</si>
  <si>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</si>
  <si>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</si>
  <si>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</si>
  <si>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</si>
  <si>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</si>
  <si>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</si>
  <si>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</si>
  <si>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</si>
  <si>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</si>
  <si>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R0820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</si>
  <si>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</si>
  <si>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</si>
  <si>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</si>
  <si>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</si>
  <si>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</si>
  <si>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</si>
  <si>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</si>
  <si>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</si>
  <si>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Материально-техническое и финансовое обеспечение деятельности финансового управления администрации Брянского района</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</si>
  <si>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</si>
  <si>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</si>
  <si>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</si>
  <si>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</si>
  <si>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</si>
  <si>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</si>
  <si>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</si>
  <si>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</si>
  <si>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</si>
  <si>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</si>
  <si>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</si>
  <si>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</si>
  <si>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</si>
  <si>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</si>
  <si>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</si>
  <si>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</si>
  <si>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S4900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</si>
  <si>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</si>
  <si>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</si>
  <si>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</si>
  <si>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</si>
  <si>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</si>
  <si>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</si>
  <si>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</si>
  <si>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</si>
  <si>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</si>
  <si>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</si>
  <si>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</si>
  <si>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</si>
  <si>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</si>
  <si>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</si>
  <si>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</si>
  <si>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</si>
  <si>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</si>
  <si>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</si>
  <si>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</si>
  <si>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</si>
  <si>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</si>
  <si>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</si>
  <si>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</si>
  <si>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</si>
  <si>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</si>
  <si>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</si>
  <si>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</si>
  <si>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</si>
  <si>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</si>
  <si>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</si>
  <si>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</si>
  <si>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</si>
  <si>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</si>
  <si>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</si>
  <si>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</si>
  <si>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</si>
  <si>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</si>
  <si>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</si>
  <si>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</si>
  <si>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</si>
  <si>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</si>
  <si>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</si>
  <si>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</si>
  <si>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</si>
  <si>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</si>
  <si>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</si>
  <si>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</si>
  <si>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</si>
  <si>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</si>
  <si>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</si>
  <si>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S6160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</si>
  <si>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</si>
  <si>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</si>
  <si>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</si>
  <si>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</si>
  <si>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</si>
  <si>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81850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</si>
  <si>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</si>
  <si>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</si>
  <si>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</si>
  <si>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</si>
  <si>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</si>
  <si>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</si>
  <si>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</si>
  <si>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</si>
  <si>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</si>
  <si>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</si>
  <si>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</si>
  <si>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</si>
  <si>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Развитие детско-юношеского спорта и системы поготовки высококвалифицированных спортсменов</t>
  </si>
  <si>
    <t>80600</t>
  </si>
  <si>
    <t>Отдельные мероприятия по развитию спорта</t>
  </si>
  <si>
    <t>82300</t>
  </si>
  <si>
    <t>Учреждения, обеспечивающие оказание услуг в сфере физической культуры и спорта (методичекий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</si>
  <si>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</si>
  <si>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</si>
  <si>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</si>
  <si>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</si>
  <si>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</si>
  <si>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</si>
  <si>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</si>
  <si>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</si>
  <si>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</si>
  <si>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</si>
  <si>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</si>
  <si>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</si>
  <si>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</si>
  <si>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</si>
  <si>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</si>
  <si>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</si>
  <si>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</si>
  <si>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</si>
  <si>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</si>
  <si>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</si>
  <si>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</si>
  <si>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</si>
  <si>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</si>
  <si>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</si>
  <si>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</si>
  <si>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04 4 24 L4670</t>
  </si>
  <si>
    <t>Установление и описание местоположения границ территориальных зон</t>
  </si>
  <si>
    <t>01 4 01 S3430</t>
  </si>
  <si>
    <t>01 4 01 S3440</t>
  </si>
  <si>
    <t>Обеспечение комплексного развития сельских территорий</t>
  </si>
  <si>
    <t>14 2 01 L5760</t>
  </si>
  <si>
    <t>Строительство и реконструкция (модернизация) объектов питьевого водоснабжения</t>
  </si>
  <si>
    <t>05 1 F5 Д2430</t>
  </si>
  <si>
    <t>Строительство (реконструкция) объектов очистки сточных вод в населенных пунктах Брянской области</t>
  </si>
  <si>
    <t>05 2 01 1И060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</si>
  <si>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</si>
  <si>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</si>
  <si>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</si>
  <si>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</si>
  <si>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</si>
  <si>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</si>
  <si>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</si>
  <si>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</si>
  <si>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</si>
  <si>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</si>
  <si>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</si>
  <si>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</si>
  <si>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</si>
  <si>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</si>
  <si>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</si>
  <si>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</si>
  <si>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</si>
  <si>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1И060</t>
  </si>
  <si>
    <t>L5760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</si>
  <si>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</si>
  <si>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</si>
  <si>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Доходы бюджета Брянского муниципального района Брянской области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</si>
  <si>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</si>
  <si>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</si>
  <si>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</si>
  <si>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</si>
  <si>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 xml:space="preserve">2024 год </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</si>
  <si>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</si>
  <si>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</si>
  <si>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</si>
  <si>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Распределение иных межбюджетных трансфертов, передаваемых бюджетам  поселений  на решение актуальных вопросов местного значения на  2024 год и на плановый период 2025 и 2026 годов</t>
  </si>
  <si>
    <t>Прочие межбюджетные трансферты общего характера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</si>
  <si>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</si>
  <si>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</si>
  <si>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</si>
  <si>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</si>
  <si>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</si>
  <si>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</si>
  <si>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</si>
  <si>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Развитие культуры, молодежной политики и спорта в Брянском муниципальном районе Брянской области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</si>
  <si>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</si>
  <si>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</si>
  <si>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 Брянской области</t>
  </si>
  <si>
    <t>Межбюджетные отношения с поселениями Брянского муниципального района Брянской области</t>
  </si>
  <si>
    <t>Таблица 3</t>
  </si>
  <si>
    <t>от 05 декабря 2023 г. № 7-3-1</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</si>
</sst>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0.000"/>
    <numFmt numFmtId="166" formatCode="#,##0.0"/>
    <numFmt numFmtId="167" formatCode="0.0"/>
  </numFmts>
  <fonts count="39">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1"/>
      <color indexed="8"/>
      <name val="Times New Roman"/>
      <family val="1"/>
      <charset val="204"/>
    </font>
    <font>
      <b/>
      <sz val="11"/>
      <name val="Times New Roman"/>
      <family val="1"/>
      <charset val="204"/>
    </font>
    <font>
      <sz val="8"/>
      <color rgb="FF000000"/>
      <name val="Arial"/>
      <family val="2"/>
      <charset val="204"/>
    </font>
    <font>
      <sz val="10"/>
      <name val="Times New Roman"/>
      <family val="1"/>
      <charset val="204"/>
    </font>
    <font>
      <b/>
      <sz val="12"/>
      <name val="Times New Roman"/>
      <family val="1"/>
      <charset val="204"/>
    </font>
    <font>
      <b/>
      <sz val="10"/>
      <name val="Times New Roman"/>
      <family val="1"/>
      <charset val="204"/>
    </font>
    <font>
      <sz val="14"/>
      <name val="Times New Roman"/>
      <family val="1"/>
      <charset val="204"/>
    </font>
    <font>
      <sz val="14"/>
      <name val="Arial Cyr"/>
      <charset val="204"/>
    </font>
    <font>
      <b/>
      <sz val="12"/>
      <color indexed="8"/>
      <name val="Times New Roman"/>
      <family val="1"/>
      <charset val="204"/>
    </font>
    <font>
      <sz val="12"/>
      <color indexed="8"/>
      <name val="Times New Roman"/>
      <family val="1"/>
      <charset val="204"/>
    </font>
    <font>
      <sz val="11"/>
      <color rgb="FF0070C0"/>
      <name val="Times New Roman"/>
      <family val="1"/>
      <charset val="204"/>
    </font>
    <font>
      <sz val="11"/>
      <color indexed="12"/>
      <name val="Times New Roman"/>
      <family val="1"/>
      <charset val="204"/>
    </font>
    <font>
      <sz val="13"/>
      <name val="Times New Roman"/>
      <family val="1"/>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b/>
      <sz val="12"/>
      <color rgb="FF000000"/>
      <name val="Times New Roman"/>
      <family val="1"/>
      <charset val="204"/>
    </font>
    <font>
      <sz val="12"/>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s>
  <cellStyleXfs count="79">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6"/>
    <xf numFmtId="0" fontId="8" fillId="4" borderId="6"/>
    <xf numFmtId="0" fontId="7" fillId="0" borderId="7">
      <alignment horizontal="center" vertical="center" wrapText="1"/>
    </xf>
    <xf numFmtId="0" fontId="8" fillId="0" borderId="7">
      <alignment horizontal="center" vertical="center" wrapText="1"/>
    </xf>
    <xf numFmtId="0" fontId="7" fillId="4" borderId="8"/>
    <xf numFmtId="0" fontId="8" fillId="4" borderId="8"/>
    <xf numFmtId="0" fontId="7" fillId="4" borderId="0">
      <alignment shrinkToFit="1"/>
    </xf>
    <xf numFmtId="0" fontId="8" fillId="4" borderId="0">
      <alignment shrinkToFit="1"/>
    </xf>
    <xf numFmtId="0" fontId="11" fillId="0" borderId="8">
      <alignment horizontal="right"/>
    </xf>
    <xf numFmtId="0" fontId="12" fillId="0" borderId="8">
      <alignment horizontal="right"/>
    </xf>
    <xf numFmtId="4" fontId="11" fillId="5" borderId="8">
      <alignment horizontal="right" vertical="top" shrinkToFit="1"/>
    </xf>
    <xf numFmtId="4" fontId="12" fillId="5" borderId="8">
      <alignment horizontal="right" vertical="top" shrinkToFit="1"/>
    </xf>
    <xf numFmtId="4" fontId="11" fillId="6" borderId="8">
      <alignment horizontal="right" vertical="top" shrinkToFit="1"/>
    </xf>
    <xf numFmtId="4" fontId="12" fillId="6" borderId="8">
      <alignment horizontal="right" vertical="top" shrinkToFit="1"/>
    </xf>
    <xf numFmtId="0" fontId="7" fillId="0" borderId="0">
      <alignment horizontal="left" wrapText="1"/>
    </xf>
    <xf numFmtId="0" fontId="8" fillId="0" borderId="0">
      <alignment horizontal="left" wrapText="1"/>
    </xf>
    <xf numFmtId="0" fontId="11" fillId="0" borderId="7">
      <alignment vertical="top" wrapText="1"/>
    </xf>
    <xf numFmtId="0" fontId="12" fillId="0" borderId="7">
      <alignment vertical="top" wrapText="1"/>
    </xf>
    <xf numFmtId="49" fontId="7" fillId="0" borderId="7">
      <alignment horizontal="center" vertical="top" shrinkToFit="1"/>
    </xf>
    <xf numFmtId="49" fontId="8" fillId="0" borderId="7">
      <alignment horizontal="center" vertical="top" shrinkToFit="1"/>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4" borderId="9"/>
    <xf numFmtId="0" fontId="8" fillId="4" borderId="9"/>
    <xf numFmtId="0" fontId="7" fillId="4" borderId="9">
      <alignment horizontal="center"/>
    </xf>
    <xf numFmtId="0" fontId="8" fillId="4" borderId="9">
      <alignment horizontal="center"/>
    </xf>
    <xf numFmtId="4" fontId="11" fillId="0" borderId="7">
      <alignment horizontal="right" vertical="top" shrinkToFit="1"/>
    </xf>
    <xf numFmtId="4" fontId="12" fillId="0" borderId="7">
      <alignment horizontal="right" vertical="top" shrinkToFit="1"/>
    </xf>
    <xf numFmtId="49" fontId="7" fillId="0" borderId="7">
      <alignment horizontal="left" vertical="top" wrapText="1" indent="2"/>
    </xf>
    <xf numFmtId="49" fontId="8" fillId="0" borderId="7">
      <alignment horizontal="left" vertical="top" wrapText="1" indent="2"/>
    </xf>
    <xf numFmtId="4" fontId="7" fillId="0" borderId="7">
      <alignment horizontal="right" vertical="top" shrinkToFit="1"/>
    </xf>
    <xf numFmtId="4" fontId="8" fillId="0" borderId="7">
      <alignment horizontal="right" vertical="top" shrinkToFit="1"/>
    </xf>
    <xf numFmtId="0" fontId="7" fillId="4" borderId="9">
      <alignment shrinkToFit="1"/>
    </xf>
    <xf numFmtId="0" fontId="8" fillId="4" borderId="9">
      <alignment shrinkToFit="1"/>
    </xf>
    <xf numFmtId="0" fontId="7" fillId="4" borderId="8">
      <alignment horizontal="center"/>
    </xf>
    <xf numFmtId="0" fontId="8" fillId="4" borderId="8">
      <alignment horizontal="center"/>
    </xf>
    <xf numFmtId="0" fontId="12" fillId="0" borderId="7">
      <alignment vertical="top" wrapText="1"/>
    </xf>
    <xf numFmtId="0" fontId="13" fillId="0" borderId="6"/>
    <xf numFmtId="4" fontId="12" fillId="6" borderId="7">
      <alignment horizontal="right" vertical="top" shrinkToFit="1"/>
    </xf>
    <xf numFmtId="0" fontId="8" fillId="0" borderId="10"/>
    <xf numFmtId="4" fontId="14" fillId="0" borderId="11">
      <alignment horizontal="right" shrinkToFit="1"/>
    </xf>
    <xf numFmtId="2" fontId="14" fillId="0" borderId="12">
      <alignment horizontal="center" shrinkToFit="1"/>
    </xf>
    <xf numFmtId="4" fontId="14" fillId="0" borderId="12">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9" fillId="0" borderId="7">
      <alignment horizontal="center"/>
    </xf>
    <xf numFmtId="43" fontId="4" fillId="0" borderId="0" applyFont="0" applyFill="0" applyBorder="0" applyAlignment="0" applyProtection="0"/>
    <xf numFmtId="0" fontId="33" fillId="0" borderId="0" applyNumberFormat="0" applyFill="0" applyBorder="0" applyAlignment="0" applyProtection="0">
      <alignment vertical="top"/>
      <protection locked="0"/>
    </xf>
    <xf numFmtId="0" fontId="19" fillId="0" borderId="19">
      <alignment horizontal="left" wrapText="1" indent="2"/>
    </xf>
    <xf numFmtId="49" fontId="19" fillId="0" borderId="7">
      <alignment horizontal="center"/>
    </xf>
  </cellStyleXfs>
  <cellXfs count="253">
    <xf numFmtId="0" fontId="0" fillId="0" borderId="0" xfId="0"/>
    <xf numFmtId="0" fontId="17" fillId="0" borderId="0" xfId="0" applyNumberFormat="1" applyFont="1" applyFill="1" applyBorder="1" applyAlignment="1" applyProtection="1">
      <alignment wrapText="1"/>
    </xf>
    <xf numFmtId="0" fontId="3" fillId="0" borderId="0" xfId="0" applyFont="1" applyFill="1"/>
    <xf numFmtId="0" fontId="3" fillId="0" borderId="0" xfId="0" applyFont="1" applyFill="1" applyBorder="1" applyAlignment="1">
      <alignment horizontal="right"/>
    </xf>
    <xf numFmtId="0" fontId="0" fillId="0" borderId="0" xfId="0" applyBorder="1"/>
    <xf numFmtId="0" fontId="3" fillId="0" borderId="0" xfId="0" applyFont="1" applyFill="1" applyBorder="1"/>
    <xf numFmtId="0" fontId="3" fillId="0" borderId="0" xfId="0" applyFont="1" applyFill="1" applyAlignment="1">
      <alignment horizontal="right"/>
    </xf>
    <xf numFmtId="0" fontId="18" fillId="0" borderId="0" xfId="0" applyFont="1" applyBorder="1" applyAlignment="1">
      <alignment horizontal="center" vertical="center" wrapText="1"/>
    </xf>
    <xf numFmtId="0" fontId="3" fillId="0" borderId="0" xfId="0" applyFont="1" applyBorder="1" applyAlignment="1">
      <alignment horizontal="right"/>
    </xf>
    <xf numFmtId="0" fontId="18" fillId="0" borderId="1" xfId="0" applyFont="1" applyBorder="1" applyAlignment="1">
      <alignment horizontal="center" vertical="top" wrapText="1"/>
    </xf>
    <xf numFmtId="0" fontId="18" fillId="0" borderId="1" xfId="0" applyFont="1" applyBorder="1" applyAlignment="1">
      <alignment horizontal="center" vertical="center" wrapText="1"/>
    </xf>
    <xf numFmtId="0" fontId="18" fillId="0" borderId="0" xfId="0" applyFont="1" applyFill="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wrapText="1"/>
    </xf>
    <xf numFmtId="4" fontId="3" fillId="3" borderId="2" xfId="0" applyNumberFormat="1" applyFont="1" applyFill="1" applyBorder="1" applyAlignment="1">
      <alignment horizontal="center"/>
    </xf>
    <xf numFmtId="3" fontId="2" fillId="0" borderId="0" xfId="0" applyNumberFormat="1" applyFont="1" applyBorder="1" applyAlignment="1">
      <alignment horizontal="center" vertical="top" wrapText="1"/>
    </xf>
    <xf numFmtId="0" fontId="3" fillId="0" borderId="1" xfId="0" applyFont="1" applyFill="1" applyBorder="1" applyAlignment="1">
      <alignment wrapText="1"/>
    </xf>
    <xf numFmtId="0" fontId="18" fillId="0" borderId="1" xfId="0" applyFont="1" applyBorder="1" applyAlignment="1">
      <alignment vertical="top" wrapText="1"/>
    </xf>
    <xf numFmtId="4" fontId="18" fillId="0" borderId="1" xfId="0" applyNumberFormat="1" applyFont="1" applyBorder="1" applyAlignment="1">
      <alignment horizontal="center" vertical="top" wrapText="1"/>
    </xf>
    <xf numFmtId="3" fontId="18"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17"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alignment horizontal="right"/>
    </xf>
    <xf numFmtId="0" fontId="3" fillId="2" borderId="0" xfId="0" applyFont="1" applyFill="1" applyAlignment="1">
      <alignment horizontal="center"/>
    </xf>
    <xf numFmtId="0" fontId="18"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3" fillId="3" borderId="1" xfId="0" applyFont="1" applyFill="1" applyBorder="1" applyAlignment="1">
      <alignment vertical="center" wrapText="1"/>
    </xf>
    <xf numFmtId="0" fontId="18" fillId="3" borderId="1" xfId="0" applyFont="1" applyFill="1" applyBorder="1" applyAlignment="1">
      <alignment horizontal="center"/>
    </xf>
    <xf numFmtId="0" fontId="18" fillId="3" borderId="1" xfId="0" applyFont="1" applyFill="1" applyBorder="1" applyAlignment="1">
      <alignment wrapText="1"/>
    </xf>
    <xf numFmtId="4" fontId="18" fillId="3" borderId="1" xfId="0" applyNumberFormat="1" applyFont="1" applyFill="1" applyBorder="1" applyAlignment="1">
      <alignment horizontal="center" vertical="center"/>
    </xf>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0" borderId="0" xfId="0" applyFont="1" applyBorder="1"/>
    <xf numFmtId="0" fontId="18" fillId="0" borderId="0" xfId="0" applyFont="1" applyBorder="1" applyAlignment="1">
      <alignment horizontal="center" vertical="center"/>
    </xf>
    <xf numFmtId="0" fontId="3" fillId="3" borderId="1" xfId="0" applyFont="1" applyFill="1" applyBorder="1" applyAlignment="1">
      <alignment vertical="top" wrapText="1"/>
    </xf>
    <xf numFmtId="4" fontId="3" fillId="3" borderId="1" xfId="0" applyNumberFormat="1" applyFont="1" applyFill="1" applyBorder="1" applyAlignment="1">
      <alignment horizontal="center"/>
    </xf>
    <xf numFmtId="0" fontId="18" fillId="0" borderId="0" xfId="0" applyFont="1" applyBorder="1" applyAlignment="1">
      <alignment vertical="top" wrapText="1"/>
    </xf>
    <xf numFmtId="4" fontId="18" fillId="0" borderId="0" xfId="0" applyNumberFormat="1" applyFont="1" applyBorder="1" applyAlignment="1">
      <alignment horizontal="center" vertical="top" wrapText="1"/>
    </xf>
    <xf numFmtId="4" fontId="2" fillId="0" borderId="0" xfId="0" applyNumberFormat="1" applyFont="1" applyBorder="1" applyAlignment="1">
      <alignment horizontal="center" vertical="center"/>
    </xf>
    <xf numFmtId="0" fontId="3" fillId="3" borderId="1" xfId="0" applyFont="1" applyFill="1" applyBorder="1" applyAlignment="1">
      <alignment wrapText="1"/>
    </xf>
    <xf numFmtId="4" fontId="18" fillId="0" borderId="0" xfId="0" applyNumberFormat="1" applyFont="1" applyBorder="1" applyAlignment="1">
      <alignment horizontal="center" vertical="center"/>
    </xf>
    <xf numFmtId="4" fontId="18" fillId="0" borderId="0" xfId="0" applyNumberFormat="1" applyFont="1" applyBorder="1"/>
    <xf numFmtId="4" fontId="18" fillId="3" borderId="1" xfId="0" applyNumberFormat="1" applyFont="1" applyFill="1" applyBorder="1" applyAlignment="1">
      <alignment horizontal="center"/>
    </xf>
    <xf numFmtId="4" fontId="3" fillId="0" borderId="0" xfId="0" applyNumberFormat="1" applyFont="1" applyBorder="1"/>
    <xf numFmtId="0" fontId="3" fillId="3" borderId="4" xfId="0" applyFont="1" applyFill="1" applyBorder="1" applyAlignment="1">
      <alignment wrapText="1"/>
    </xf>
    <xf numFmtId="165" fontId="3" fillId="0" borderId="0" xfId="0" applyNumberFormat="1" applyFont="1" applyBorder="1"/>
    <xf numFmtId="0" fontId="18" fillId="3" borderId="4" xfId="0" applyFont="1" applyFill="1" applyBorder="1" applyAlignment="1">
      <alignment wrapText="1"/>
    </xf>
    <xf numFmtId="4" fontId="3" fillId="3" borderId="1" xfId="0" applyNumberFormat="1" applyFont="1" applyFill="1" applyBorder="1" applyAlignment="1">
      <alignment horizontal="center" vertical="center"/>
    </xf>
    <xf numFmtId="0" fontId="3" fillId="2" borderId="0" xfId="0" applyFont="1" applyFill="1" applyAlignment="1"/>
    <xf numFmtId="4" fontId="18" fillId="3" borderId="1" xfId="0" applyNumberFormat="1" applyFont="1" applyFill="1" applyBorder="1" applyAlignment="1">
      <alignment vertical="center"/>
    </xf>
    <xf numFmtId="4" fontId="3" fillId="3" borderId="1" xfId="0" applyNumberFormat="1" applyFont="1" applyFill="1" applyBorder="1" applyAlignment="1">
      <alignment vertical="center"/>
    </xf>
    <xf numFmtId="0" fontId="18" fillId="0" borderId="1" xfId="0" applyFont="1" applyBorder="1" applyAlignment="1">
      <alignment horizontal="center" vertical="center" wrapText="1"/>
    </xf>
    <xf numFmtId="4" fontId="3" fillId="3" borderId="2" xfId="0" applyNumberFormat="1" applyFont="1" applyFill="1" applyBorder="1" applyAlignment="1">
      <alignment horizontal="center" vertical="center"/>
    </xf>
    <xf numFmtId="0" fontId="20" fillId="0" borderId="0" xfId="0" applyFont="1" applyAlignment="1"/>
    <xf numFmtId="0" fontId="20" fillId="0" borderId="0" xfId="0" applyFont="1" applyAlignment="1">
      <alignment horizontal="left"/>
    </xf>
    <xf numFmtId="0" fontId="0" fillId="0" borderId="0" xfId="0" applyAlignment="1">
      <alignment horizontal="left"/>
    </xf>
    <xf numFmtId="0" fontId="21" fillId="0" borderId="0" xfId="0" applyFont="1" applyAlignment="1">
      <alignment horizontal="center"/>
    </xf>
    <xf numFmtId="0" fontId="23" fillId="0" borderId="0" xfId="0" applyFont="1" applyFill="1"/>
    <xf numFmtId="0" fontId="23" fillId="0" borderId="0" xfId="0" applyFont="1" applyFill="1" applyAlignment="1">
      <alignment horizontal="right"/>
    </xf>
    <xf numFmtId="0" fontId="24" fillId="0" borderId="0" xfId="0" applyFont="1"/>
    <xf numFmtId="0" fontId="2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1" fillId="0" borderId="1" xfId="0" applyFont="1" applyFill="1" applyBorder="1" applyAlignment="1">
      <alignment horizontal="left" vertical="top" wrapText="1"/>
    </xf>
    <xf numFmtId="166" fontId="25" fillId="3" borderId="1" xfId="0" applyNumberFormat="1" applyFont="1" applyFill="1" applyBorder="1" applyAlignment="1">
      <alignment horizontal="right" vertical="top" wrapText="1"/>
    </xf>
    <xf numFmtId="4" fontId="25" fillId="3" borderId="1" xfId="0" applyNumberFormat="1" applyFont="1" applyFill="1" applyBorder="1" applyAlignment="1">
      <alignment horizontal="right" vertical="top" wrapText="1"/>
    </xf>
    <xf numFmtId="0" fontId="21" fillId="0" borderId="1" xfId="0" applyFont="1" applyFill="1" applyBorder="1" applyAlignment="1">
      <alignment vertical="top" wrapText="1"/>
    </xf>
    <xf numFmtId="0" fontId="2" fillId="0" borderId="1" xfId="0" applyFont="1" applyFill="1" applyBorder="1" applyAlignment="1">
      <alignment vertical="top" wrapText="1"/>
    </xf>
    <xf numFmtId="166" fontId="26" fillId="3" borderId="1" xfId="0" applyNumberFormat="1" applyFont="1" applyFill="1" applyBorder="1" applyAlignment="1">
      <alignment horizontal="right" vertical="top" wrapText="1"/>
    </xf>
    <xf numFmtId="0" fontId="2" fillId="0" borderId="0" xfId="0" applyFont="1" applyAlignment="1">
      <alignment wrapText="1"/>
    </xf>
    <xf numFmtId="166" fontId="26" fillId="3" borderId="1" xfId="0" applyNumberFormat="1" applyFont="1" applyFill="1" applyBorder="1" applyAlignment="1">
      <alignment horizontal="left" vertical="top" wrapText="1"/>
    </xf>
    <xf numFmtId="4" fontId="26" fillId="3" borderId="1" xfId="0" applyNumberFormat="1" applyFont="1" applyFill="1" applyBorder="1" applyAlignment="1">
      <alignment horizontal="right" vertical="top" wrapText="1"/>
    </xf>
    <xf numFmtId="0" fontId="2" fillId="0" borderId="1" xfId="0" applyFont="1" applyBorder="1" applyAlignment="1">
      <alignment wrapText="1"/>
    </xf>
    <xf numFmtId="0" fontId="20" fillId="0" borderId="0" xfId="0" applyFont="1" applyFill="1"/>
    <xf numFmtId="0" fontId="3" fillId="0" borderId="0" xfId="0" applyFont="1" applyAlignment="1"/>
    <xf numFmtId="0" fontId="2" fillId="0" borderId="0" xfId="0" applyFont="1" applyFill="1" applyAlignment="1">
      <alignment horizontal="right"/>
    </xf>
    <xf numFmtId="0" fontId="24" fillId="0" borderId="0" xfId="0" applyFont="1" applyFill="1"/>
    <xf numFmtId="0" fontId="3"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166" fontId="18" fillId="3" borderId="1" xfId="0" applyNumberFormat="1" applyFont="1" applyFill="1" applyBorder="1" applyAlignment="1">
      <alignment horizontal="center" vertical="center" wrapText="1"/>
    </xf>
    <xf numFmtId="4" fontId="18"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167"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4" fontId="28" fillId="3" borderId="1" xfId="0" applyNumberFormat="1" applyFont="1" applyFill="1" applyBorder="1" applyAlignment="1">
      <alignment horizontal="center" vertical="center" wrapText="1"/>
    </xf>
    <xf numFmtId="167" fontId="28" fillId="3" borderId="1" xfId="0" applyNumberFormat="1" applyFont="1" applyFill="1" applyBorder="1" applyAlignment="1">
      <alignment horizontal="center" vertical="center"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29" fillId="0" borderId="0" xfId="0" applyFont="1" applyAlignment="1">
      <alignment horizontal="right" vertical="center"/>
    </xf>
    <xf numFmtId="0" fontId="25" fillId="0" borderId="1" xfId="0" applyFont="1" applyFill="1" applyBorder="1" applyAlignment="1">
      <alignment horizontal="center" vertical="center" wrapText="1"/>
    </xf>
    <xf numFmtId="4" fontId="26" fillId="0" borderId="1" xfId="73" applyNumberFormat="1" applyFont="1" applyFill="1" applyBorder="1" applyAlignment="1">
      <alignment horizontal="center" vertical="center" wrapText="1"/>
    </xf>
    <xf numFmtId="4" fontId="2" fillId="0" borderId="1" xfId="73" applyNumberFormat="1" applyFont="1" applyFill="1" applyBorder="1" applyAlignment="1">
      <alignment horizontal="center" vertical="center" wrapText="1"/>
    </xf>
    <xf numFmtId="0" fontId="30" fillId="0" borderId="0" xfId="1" applyFont="1" applyFill="1" applyAlignment="1">
      <alignment horizontal="center" vertical="center"/>
    </xf>
    <xf numFmtId="0" fontId="30" fillId="0" borderId="0" xfId="1" applyFont="1" applyFill="1" applyAlignment="1">
      <alignment horizontal="left"/>
    </xf>
    <xf numFmtId="0" fontId="30" fillId="0" borderId="0" xfId="1" applyFont="1" applyFill="1"/>
    <xf numFmtId="0" fontId="3" fillId="0" borderId="0" xfId="1" applyFont="1" applyFill="1"/>
    <xf numFmtId="0" fontId="31" fillId="0" borderId="0" xfId="1" applyFont="1" applyFill="1" applyAlignment="1">
      <alignment horizontal="center" vertical="center"/>
    </xf>
    <xf numFmtId="0" fontId="31" fillId="0" borderId="0" xfId="1" applyFont="1" applyFill="1" applyAlignment="1">
      <alignment horizontal="left"/>
    </xf>
    <xf numFmtId="0" fontId="31" fillId="0" borderId="0" xfId="1" applyFont="1" applyFill="1"/>
    <xf numFmtId="0" fontId="32" fillId="0" borderId="0" xfId="1" applyFont="1" applyFill="1" applyAlignment="1">
      <alignment horizontal="left"/>
    </xf>
    <xf numFmtId="3" fontId="31" fillId="0" borderId="0" xfId="1" applyNumberFormat="1" applyFont="1" applyFill="1" applyAlignment="1">
      <alignment horizontal="center" vertical="center"/>
    </xf>
    <xf numFmtId="0" fontId="32" fillId="2" borderId="18" xfId="1" applyFont="1" applyFill="1" applyBorder="1" applyAlignment="1">
      <alignment wrapText="1"/>
    </xf>
    <xf numFmtId="0" fontId="32" fillId="0" borderId="1" xfId="0" applyFont="1" applyFill="1" applyBorder="1" applyAlignment="1">
      <alignment horizontal="center" vertical="center" wrapText="1"/>
    </xf>
    <xf numFmtId="3" fontId="32" fillId="0" borderId="1" xfId="0" applyNumberFormat="1" applyFont="1" applyFill="1" applyBorder="1" applyAlignment="1">
      <alignment horizontal="center" vertical="center" wrapText="1"/>
    </xf>
    <xf numFmtId="0" fontId="32" fillId="0" borderId="2" xfId="0" applyFont="1" applyFill="1" applyBorder="1" applyAlignment="1">
      <alignment horizontal="left" vertical="center" wrapText="1"/>
    </xf>
    <xf numFmtId="0" fontId="32" fillId="0" borderId="2" xfId="0" applyFont="1" applyFill="1" applyBorder="1" applyAlignment="1">
      <alignment horizontal="center" vertical="center" wrapText="1"/>
    </xf>
    <xf numFmtId="4" fontId="32" fillId="0" borderId="2" xfId="0" applyNumberFormat="1" applyFont="1" applyFill="1" applyBorder="1" applyAlignment="1">
      <alignment horizontal="center" vertical="center"/>
    </xf>
    <xf numFmtId="3" fontId="3" fillId="0" borderId="0" xfId="1" applyNumberFormat="1" applyFont="1" applyFill="1"/>
    <xf numFmtId="0" fontId="32" fillId="0" borderId="1" xfId="0" applyFont="1" applyFill="1" applyBorder="1" applyAlignment="1">
      <alignment horizontal="left" vertical="center" wrapText="1"/>
    </xf>
    <xf numFmtId="4" fontId="32" fillId="0" borderId="1" xfId="0" applyNumberFormat="1" applyFont="1" applyFill="1" applyBorder="1" applyAlignment="1">
      <alignment horizontal="center" vertical="center"/>
    </xf>
    <xf numFmtId="0" fontId="31" fillId="0" borderId="1" xfId="0" applyFont="1" applyFill="1" applyBorder="1" applyAlignment="1">
      <alignment horizontal="left" vertical="center" wrapText="1"/>
    </xf>
    <xf numFmtId="4" fontId="31" fillId="0" borderId="1" xfId="0" applyNumberFormat="1" applyFont="1" applyFill="1" applyBorder="1" applyAlignment="1">
      <alignment horizontal="center" vertical="center"/>
    </xf>
    <xf numFmtId="0" fontId="31" fillId="0" borderId="1" xfId="0" applyFont="1" applyFill="1" applyBorder="1" applyAlignment="1">
      <alignment horizontal="left" vertical="top" wrapText="1"/>
    </xf>
    <xf numFmtId="3" fontId="32" fillId="0" borderId="1" xfId="0" applyNumberFormat="1" applyFont="1" applyFill="1" applyBorder="1" applyAlignment="1">
      <alignment horizontal="left" vertical="center" wrapText="1"/>
    </xf>
    <xf numFmtId="4" fontId="32" fillId="0" borderId="1" xfId="0" applyNumberFormat="1" applyFont="1" applyFill="1" applyBorder="1" applyAlignment="1">
      <alignment horizontal="center" vertical="center" wrapText="1"/>
    </xf>
    <xf numFmtId="4" fontId="31" fillId="0" borderId="1" xfId="0" applyNumberFormat="1" applyFont="1" applyFill="1" applyBorder="1" applyAlignment="1">
      <alignment horizontal="center" vertical="center" wrapText="1"/>
    </xf>
    <xf numFmtId="0" fontId="31" fillId="3" borderId="1" xfId="0" applyFont="1" applyFill="1" applyBorder="1" applyAlignment="1">
      <alignment horizontal="left" vertical="top" wrapText="1"/>
    </xf>
    <xf numFmtId="3" fontId="31" fillId="0" borderId="1" xfId="0" applyNumberFormat="1" applyFont="1" applyFill="1" applyBorder="1" applyAlignment="1">
      <alignment horizontal="left" vertical="center" wrapText="1"/>
    </xf>
    <xf numFmtId="0" fontId="31" fillId="3" borderId="1" xfId="0" applyFont="1" applyFill="1" applyBorder="1" applyAlignment="1">
      <alignment horizontal="left" vertical="center" wrapText="1"/>
    </xf>
    <xf numFmtId="4" fontId="31" fillId="3" borderId="1" xfId="0" applyNumberFormat="1" applyFont="1" applyFill="1" applyBorder="1" applyAlignment="1">
      <alignment horizontal="center" vertical="center"/>
    </xf>
    <xf numFmtId="0" fontId="32" fillId="0" borderId="1" xfId="0" applyFont="1" applyBorder="1" applyAlignment="1">
      <alignment horizontal="left" vertical="center" wrapText="1"/>
    </xf>
    <xf numFmtId="0" fontId="31" fillId="0" borderId="1" xfId="0" applyFont="1" applyBorder="1" applyAlignment="1">
      <alignment horizontal="left" vertical="center" wrapText="1"/>
    </xf>
    <xf numFmtId="0" fontId="32" fillId="0" borderId="1" xfId="1" applyFont="1" applyBorder="1" applyAlignment="1">
      <alignment horizontal="left" vertical="center" wrapText="1"/>
    </xf>
    <xf numFmtId="0" fontId="32" fillId="0" borderId="1" xfId="1" applyFont="1" applyFill="1" applyBorder="1" applyAlignment="1">
      <alignment horizontal="left" vertical="top" wrapText="1"/>
    </xf>
    <xf numFmtId="0" fontId="31" fillId="0" borderId="1" xfId="1" applyFont="1" applyBorder="1" applyAlignment="1">
      <alignment horizontal="left" vertical="center" wrapText="1"/>
    </xf>
    <xf numFmtId="0" fontId="31" fillId="0" borderId="1" xfId="1" applyFont="1" applyFill="1" applyBorder="1" applyAlignment="1">
      <alignment horizontal="left" vertical="top" wrapText="1"/>
    </xf>
    <xf numFmtId="4" fontId="31" fillId="0" borderId="1" xfId="0" applyNumberFormat="1" applyFont="1" applyFill="1" applyBorder="1" applyAlignment="1">
      <alignment horizontal="center" vertical="center" wrapText="1" shrinkToFit="1"/>
    </xf>
    <xf numFmtId="0" fontId="31" fillId="0" borderId="1" xfId="76" applyFont="1" applyBorder="1" applyAlignment="1" applyProtection="1">
      <alignment vertical="top" wrapText="1"/>
    </xf>
    <xf numFmtId="0" fontId="31" fillId="0" borderId="1" xfId="76" applyFont="1" applyBorder="1" applyAlignment="1" applyProtection="1">
      <alignment wrapText="1"/>
    </xf>
    <xf numFmtId="0" fontId="32" fillId="0" borderId="1" xfId="76" applyFont="1" applyBorder="1" applyAlignment="1" applyProtection="1">
      <alignment wrapText="1"/>
    </xf>
    <xf numFmtId="4" fontId="32" fillId="0" borderId="1" xfId="0" applyNumberFormat="1" applyFont="1" applyFill="1" applyBorder="1" applyAlignment="1">
      <alignment horizontal="center" vertical="center" wrapText="1" shrinkToFit="1"/>
    </xf>
    <xf numFmtId="0" fontId="32" fillId="0" borderId="1" xfId="76" applyFont="1" applyBorder="1" applyAlignment="1" applyProtection="1">
      <alignment vertical="center" wrapText="1"/>
    </xf>
    <xf numFmtId="0" fontId="31" fillId="0" borderId="1" xfId="76" applyFont="1" applyBorder="1" applyAlignment="1" applyProtection="1">
      <alignment vertical="center" wrapText="1"/>
    </xf>
    <xf numFmtId="0" fontId="32" fillId="3" borderId="1" xfId="1" applyFont="1" applyFill="1" applyBorder="1" applyAlignment="1">
      <alignment vertical="center"/>
    </xf>
    <xf numFmtId="0" fontId="32" fillId="2" borderId="1" xfId="1" applyNumberFormat="1" applyFont="1" applyFill="1" applyBorder="1" applyAlignment="1">
      <alignment horizontal="center" vertical="center" wrapText="1"/>
    </xf>
    <xf numFmtId="4" fontId="32" fillId="3" borderId="1" xfId="1" applyNumberFormat="1" applyFont="1" applyFill="1" applyBorder="1" applyAlignment="1">
      <alignment wrapText="1"/>
    </xf>
    <xf numFmtId="0" fontId="31" fillId="2" borderId="1" xfId="1" applyFont="1" applyFill="1" applyBorder="1" applyAlignment="1">
      <alignment vertical="center"/>
    </xf>
    <xf numFmtId="0" fontId="31" fillId="2" borderId="1" xfId="1" applyNumberFormat="1" applyFont="1" applyFill="1" applyBorder="1" applyAlignment="1">
      <alignment horizontal="center" wrapText="1"/>
    </xf>
    <xf numFmtId="0" fontId="32" fillId="2" borderId="1" xfId="1" applyNumberFormat="1" applyFont="1" applyFill="1" applyBorder="1" applyAlignment="1">
      <alignment horizontal="center" wrapText="1"/>
    </xf>
    <xf numFmtId="0" fontId="31" fillId="2" borderId="1" xfId="1" applyNumberFormat="1" applyFont="1" applyFill="1" applyBorder="1" applyAlignment="1">
      <alignment wrapText="1"/>
    </xf>
    <xf numFmtId="4" fontId="31" fillId="3" borderId="1" xfId="1" applyNumberFormat="1" applyFont="1" applyFill="1" applyBorder="1" applyAlignment="1"/>
    <xf numFmtId="0" fontId="32" fillId="2" borderId="1" xfId="1" applyNumberFormat="1" applyFont="1" applyFill="1" applyBorder="1" applyAlignment="1">
      <alignment vertical="center" wrapText="1"/>
    </xf>
    <xf numFmtId="0" fontId="31" fillId="3" borderId="1" xfId="1" applyFont="1" applyFill="1" applyBorder="1" applyAlignment="1">
      <alignment vertical="center"/>
    </xf>
    <xf numFmtId="0" fontId="31" fillId="2" borderId="1" xfId="1" applyNumberFormat="1" applyFont="1" applyFill="1" applyBorder="1" applyAlignment="1">
      <alignment vertical="center" wrapText="1"/>
    </xf>
    <xf numFmtId="4" fontId="31" fillId="3" borderId="1" xfId="1" applyNumberFormat="1" applyFont="1" applyFill="1" applyBorder="1" applyAlignment="1">
      <alignment wrapText="1"/>
    </xf>
    <xf numFmtId="4" fontId="31" fillId="3" borderId="0" xfId="1" applyNumberFormat="1" applyFont="1" applyFill="1" applyAlignment="1"/>
    <xf numFmtId="0" fontId="31" fillId="2" borderId="2" xfId="1" applyNumberFormat="1" applyFont="1" applyFill="1" applyBorder="1" applyAlignment="1">
      <alignment wrapText="1"/>
    </xf>
    <xf numFmtId="43" fontId="31" fillId="2" borderId="1" xfId="75" applyFont="1" applyFill="1" applyBorder="1" applyAlignment="1">
      <alignment horizontal="left" vertical="center"/>
    </xf>
    <xf numFmtId="0" fontId="32" fillId="2" borderId="1" xfId="1" applyFont="1" applyFill="1" applyBorder="1" applyAlignment="1">
      <alignment vertical="center"/>
    </xf>
    <xf numFmtId="0" fontId="32" fillId="2" borderId="1" xfId="1" applyNumberFormat="1" applyFont="1" applyFill="1" applyBorder="1" applyAlignment="1">
      <alignment wrapText="1"/>
    </xf>
    <xf numFmtId="4" fontId="32" fillId="3" borderId="1" xfId="1" applyNumberFormat="1" applyFont="1" applyFill="1" applyBorder="1" applyAlignment="1"/>
    <xf numFmtId="0" fontId="1" fillId="0" borderId="0" xfId="1"/>
    <xf numFmtId="0" fontId="31" fillId="0" borderId="0" xfId="1" applyFont="1" applyAlignment="1">
      <alignment wrapText="1"/>
    </xf>
    <xf numFmtId="4" fontId="31" fillId="0" borderId="1" xfId="1" applyNumberFormat="1" applyFont="1" applyBorder="1" applyAlignment="1">
      <alignment wrapText="1"/>
    </xf>
    <xf numFmtId="0" fontId="31" fillId="0" borderId="1" xfId="1" applyFont="1" applyBorder="1" applyAlignment="1">
      <alignment wrapText="1"/>
    </xf>
    <xf numFmtId="0" fontId="31" fillId="2" borderId="4" xfId="1" applyFont="1" applyFill="1" applyBorder="1" applyAlignment="1">
      <alignment vertical="center"/>
    </xf>
    <xf numFmtId="4" fontId="31" fillId="3" borderId="5" xfId="1" applyNumberFormat="1" applyFont="1" applyFill="1" applyBorder="1" applyAlignment="1">
      <alignment wrapText="1"/>
    </xf>
    <xf numFmtId="4" fontId="31" fillId="2" borderId="5" xfId="1" applyNumberFormat="1" applyFont="1" applyFill="1" applyBorder="1" applyAlignment="1">
      <alignment wrapText="1"/>
    </xf>
    <xf numFmtId="0" fontId="31" fillId="2" borderId="1" xfId="0" applyNumberFormat="1" applyFont="1" applyFill="1" applyBorder="1" applyAlignment="1">
      <alignment horizontal="left" wrapText="1"/>
    </xf>
    <xf numFmtId="0" fontId="31" fillId="2" borderId="1" xfId="1" applyNumberFormat="1" applyFont="1" applyFill="1" applyBorder="1" applyAlignment="1">
      <alignment horizontal="left" wrapText="1"/>
    </xf>
    <xf numFmtId="3" fontId="31" fillId="2" borderId="4" xfId="1" applyNumberFormat="1" applyFont="1" applyFill="1" applyBorder="1" applyAlignment="1">
      <alignment vertical="center"/>
    </xf>
    <xf numFmtId="4" fontId="32" fillId="2" borderId="5" xfId="1" applyNumberFormat="1" applyFont="1" applyFill="1" applyBorder="1" applyAlignment="1">
      <alignment wrapText="1"/>
    </xf>
    <xf numFmtId="4" fontId="32"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3" fillId="3" borderId="2" xfId="0" applyFont="1" applyFill="1" applyBorder="1" applyAlignment="1">
      <alignment horizontal="center" vertical="center" wrapText="1"/>
    </xf>
    <xf numFmtId="0" fontId="3" fillId="3" borderId="0" xfId="0" applyFont="1" applyFill="1"/>
    <xf numFmtId="0" fontId="15" fillId="0" borderId="0" xfId="70" applyFont="1" applyFill="1" applyAlignment="1">
      <alignment vertical="top" wrapText="1"/>
    </xf>
    <xf numFmtId="0" fontId="36" fillId="0" borderId="7" xfId="0" applyFont="1" applyFill="1" applyBorder="1" applyAlignment="1">
      <alignment horizontal="center" vertical="center" wrapText="1"/>
    </xf>
    <xf numFmtId="0" fontId="34" fillId="0" borderId="0" xfId="70" applyFont="1" applyFill="1" applyAlignment="1">
      <alignment vertical="top" wrapText="1"/>
    </xf>
    <xf numFmtId="0" fontId="34" fillId="0" borderId="0" xfId="70" applyFont="1" applyFill="1" applyAlignment="1">
      <alignment horizontal="center" vertical="center" wrapText="1"/>
    </xf>
    <xf numFmtId="0" fontId="34" fillId="0" borderId="0" xfId="70" applyFont="1" applyFill="1" applyAlignment="1">
      <alignment horizontal="left" vertical="center" wrapText="1"/>
    </xf>
    <xf numFmtId="0" fontId="0" fillId="0" borderId="7" xfId="0" applyFont="1" applyFill="1" applyBorder="1" applyAlignment="1">
      <alignment vertical="top" wrapText="1"/>
    </xf>
    <xf numFmtId="4" fontId="15" fillId="0" borderId="0" xfId="70" applyNumberFormat="1" applyFont="1" applyFill="1" applyAlignment="1">
      <alignment vertical="top" wrapText="1"/>
    </xf>
    <xf numFmtId="0" fontId="37" fillId="0" borderId="7" xfId="0" applyFont="1" applyFill="1" applyBorder="1" applyAlignment="1">
      <alignment horizontal="left" vertical="center" wrapText="1"/>
    </xf>
    <xf numFmtId="0" fontId="37" fillId="0" borderId="7" xfId="0" applyFont="1" applyFill="1" applyBorder="1" applyAlignment="1">
      <alignment horizontal="center" vertical="center" wrapText="1"/>
    </xf>
    <xf numFmtId="0" fontId="37" fillId="0" borderId="7" xfId="0" applyFont="1" applyFill="1" applyBorder="1" applyAlignment="1">
      <alignment vertical="top" wrapText="1"/>
    </xf>
    <xf numFmtId="4" fontId="37" fillId="0" borderId="7" xfId="0" applyNumberFormat="1" applyFont="1" applyFill="1" applyBorder="1" applyAlignment="1">
      <alignment horizontal="right" vertical="center" wrapText="1"/>
    </xf>
    <xf numFmtId="0" fontId="38" fillId="0" borderId="7" xfId="0" applyFont="1" applyFill="1" applyBorder="1" applyAlignment="1">
      <alignment vertical="center" wrapText="1"/>
    </xf>
    <xf numFmtId="0" fontId="38" fillId="0" borderId="7" xfId="0" applyFont="1" applyFill="1" applyBorder="1" applyAlignment="1">
      <alignment horizontal="center" vertical="center" wrapText="1"/>
    </xf>
    <xf numFmtId="4" fontId="38" fillId="0" borderId="7" xfId="0" applyNumberFormat="1" applyFont="1" applyFill="1" applyBorder="1" applyAlignment="1">
      <alignment horizontal="right" vertical="center" wrapText="1"/>
    </xf>
    <xf numFmtId="0" fontId="38" fillId="0" borderId="7" xfId="0" applyFont="1" applyFill="1" applyBorder="1" applyAlignment="1">
      <alignment horizontal="left" vertical="center" wrapText="1"/>
    </xf>
    <xf numFmtId="0" fontId="38" fillId="0" borderId="7" xfId="0" applyFont="1" applyFill="1" applyBorder="1" applyAlignment="1">
      <alignment vertical="top" wrapText="1"/>
    </xf>
    <xf numFmtId="4" fontId="3" fillId="3" borderId="1" xfId="0" applyNumberFormat="1" applyFont="1" applyFill="1" applyBorder="1"/>
    <xf numFmtId="0" fontId="36" fillId="0" borderId="7" xfId="0" applyFont="1" applyFill="1" applyBorder="1" applyAlignment="1">
      <alignment horizontal="left" vertical="center" wrapText="1"/>
    </xf>
    <xf numFmtId="0" fontId="36" fillId="0" borderId="7" xfId="0" applyFont="1" applyFill="1" applyBorder="1" applyAlignment="1">
      <alignment vertical="top" wrapText="1"/>
    </xf>
    <xf numFmtId="4" fontId="36" fillId="0" borderId="7" xfId="0" applyNumberFormat="1" applyFont="1" applyFill="1" applyBorder="1" applyAlignment="1">
      <alignment horizontal="right" vertical="center" wrapText="1"/>
    </xf>
    <xf numFmtId="0" fontId="32" fillId="2" borderId="4" xfId="1" applyNumberFormat="1" applyFont="1" applyFill="1" applyBorder="1" applyAlignment="1">
      <alignment horizontal="center" wrapText="1"/>
    </xf>
    <xf numFmtId="0" fontId="32" fillId="2" borderId="5" xfId="1" applyNumberFormat="1" applyFont="1" applyFill="1" applyBorder="1" applyAlignment="1">
      <alignment horizontal="center" wrapText="1"/>
    </xf>
    <xf numFmtId="0" fontId="31" fillId="0" borderId="0" xfId="1" applyFont="1" applyFill="1" applyAlignment="1">
      <alignment horizontal="left"/>
    </xf>
    <xf numFmtId="0" fontId="32" fillId="2" borderId="0" xfId="1" applyFont="1" applyFill="1" applyAlignment="1">
      <alignment horizontal="center" wrapText="1"/>
    </xf>
    <xf numFmtId="0" fontId="34" fillId="0" borderId="0" xfId="70" applyFont="1" applyFill="1" applyAlignment="1">
      <alignment horizontal="right" vertical="top" wrapText="1"/>
    </xf>
    <xf numFmtId="0" fontId="38" fillId="0" borderId="7" xfId="0" applyFont="1" applyFill="1" applyBorder="1" applyAlignment="1">
      <alignment vertical="center" wrapText="1"/>
    </xf>
    <xf numFmtId="0" fontId="34" fillId="0" borderId="0" xfId="70" applyFont="1" applyFill="1" applyAlignment="1">
      <alignment horizontal="left" vertical="top" wrapText="1"/>
    </xf>
    <xf numFmtId="0" fontId="34" fillId="0" borderId="0" xfId="70" applyFont="1" applyFill="1" applyAlignment="1">
      <alignment horizontal="left" vertical="center" wrapText="1"/>
    </xf>
    <xf numFmtId="0" fontId="35" fillId="0" borderId="0" xfId="70" applyFont="1" applyFill="1" applyAlignment="1">
      <alignment horizontal="center" vertical="center" wrapText="1"/>
    </xf>
    <xf numFmtId="0" fontId="36" fillId="0" borderId="7" xfId="0" applyFont="1" applyFill="1" applyBorder="1" applyAlignment="1">
      <alignment vertical="center" wrapText="1"/>
    </xf>
    <xf numFmtId="0" fontId="3" fillId="0" borderId="0" xfId="0" applyFont="1" applyFill="1" applyAlignment="1">
      <alignment horizontal="left"/>
    </xf>
    <xf numFmtId="0" fontId="18" fillId="0" borderId="0" xfId="0" applyFont="1" applyAlignment="1">
      <alignment horizontal="center" vertical="center" wrapText="1"/>
    </xf>
    <xf numFmtId="0" fontId="3" fillId="0" borderId="0" xfId="0" applyFont="1" applyAlignment="1">
      <alignment horizontal="left"/>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18" fillId="3" borderId="0" xfId="0" applyFont="1" applyFill="1" applyAlignment="1">
      <alignment horizontal="center" vertical="center" wrapText="1"/>
    </xf>
    <xf numFmtId="0" fontId="18" fillId="3" borderId="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13" xfId="0" applyFont="1" applyFill="1" applyBorder="1" applyAlignment="1">
      <alignment horizontal="center" vertical="center"/>
    </xf>
    <xf numFmtId="0" fontId="18" fillId="3" borderId="5" xfId="0" applyFont="1" applyFill="1" applyBorder="1" applyAlignment="1">
      <alignment horizontal="center" vertical="center"/>
    </xf>
    <xf numFmtId="0" fontId="0" fillId="0" borderId="2" xfId="0" applyBorder="1" applyAlignment="1">
      <alignment horizontal="center" vertical="center" wrapText="1"/>
    </xf>
    <xf numFmtId="0" fontId="18" fillId="0" borderId="1" xfId="0" applyFont="1" applyBorder="1" applyAlignment="1">
      <alignment horizontal="center" vertical="center" wrapText="1"/>
    </xf>
    <xf numFmtId="0" fontId="18" fillId="3" borderId="1" xfId="0" applyFont="1" applyFill="1" applyBorder="1" applyAlignment="1">
      <alignment horizontal="center" vertical="center"/>
    </xf>
    <xf numFmtId="0" fontId="0" fillId="0" borderId="1" xfId="0" applyBorder="1" applyAlignment="1">
      <alignment horizontal="center" vertical="center" wrapText="1"/>
    </xf>
    <xf numFmtId="0" fontId="3" fillId="0" borderId="0" xfId="0" applyFont="1" applyFill="1" applyAlignment="1">
      <alignment horizontal="center"/>
    </xf>
    <xf numFmtId="0" fontId="18" fillId="3" borderId="0" xfId="72" applyFont="1" applyFill="1" applyAlignment="1">
      <alignment horizontal="center" vertical="center" wrapText="1"/>
    </xf>
    <xf numFmtId="0" fontId="18" fillId="3" borderId="16"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21" fillId="0" borderId="0" xfId="0" applyFont="1" applyFill="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166" fontId="18" fillId="0" borderId="3" xfId="0" applyNumberFormat="1" applyFont="1" applyFill="1" applyBorder="1" applyAlignment="1">
      <alignment horizontal="center" vertical="center" wrapText="1"/>
    </xf>
    <xf numFmtId="166" fontId="18" fillId="0" borderId="2" xfId="0" applyNumberFormat="1" applyFont="1" applyFill="1" applyBorder="1" applyAlignment="1">
      <alignment horizontal="center" vertical="center" wrapText="1"/>
    </xf>
    <xf numFmtId="0" fontId="22" fillId="0" borderId="0" xfId="0" applyFont="1" applyFill="1" applyAlignment="1">
      <alignment horizontal="center"/>
    </xf>
    <xf numFmtId="0" fontId="20" fillId="0" borderId="0" xfId="0" applyFont="1" applyAlignment="1">
      <alignment horizontal="left"/>
    </xf>
    <xf numFmtId="0" fontId="0" fillId="0" borderId="0" xfId="0" applyAlignment="1">
      <alignment horizontal="left"/>
    </xf>
    <xf numFmtId="0" fontId="21" fillId="0" borderId="0" xfId="0" applyFont="1" applyFill="1" applyAlignment="1">
      <alignment horizontal="center" vertical="top" wrapText="1"/>
    </xf>
    <xf numFmtId="0" fontId="2" fillId="0" borderId="1" xfId="0" applyFont="1" applyFill="1" applyBorder="1" applyAlignment="1">
      <alignment vertical="center" wrapText="1"/>
    </xf>
    <xf numFmtId="4" fontId="2" fillId="0" borderId="1" xfId="0" applyNumberFormat="1" applyFont="1" applyFill="1" applyBorder="1" applyAlignment="1">
      <alignment horizontal="right" vertical="center" wrapText="1"/>
    </xf>
    <xf numFmtId="0" fontId="2" fillId="0" borderId="0" xfId="0" applyFont="1" applyAlignment="1">
      <alignment horizontal="left" vertical="center" wrapText="1"/>
    </xf>
    <xf numFmtId="0" fontId="21" fillId="0" borderId="0" xfId="0" applyFont="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4" xfId="0" applyNumberFormat="1" applyFont="1" applyFill="1" applyBorder="1" applyAlignment="1">
      <alignment horizontal="right" vertical="center" wrapText="1"/>
    </xf>
    <xf numFmtId="4" fontId="2" fillId="0" borderId="13" xfId="0" applyNumberFormat="1" applyFont="1" applyFill="1" applyBorder="1" applyAlignment="1">
      <alignment horizontal="right" vertical="center" wrapText="1"/>
    </xf>
    <xf numFmtId="4" fontId="2" fillId="0" borderId="5" xfId="0" applyNumberFormat="1" applyFont="1" applyFill="1" applyBorder="1" applyAlignment="1">
      <alignment horizontal="right" vertical="center" wrapText="1"/>
    </xf>
    <xf numFmtId="0" fontId="25"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cellXfs>
  <cellStyles count="79">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I169"/>
  <sheetViews>
    <sheetView view="pageBreakPreview" zoomScale="60" workbookViewId="0">
      <selection activeCell="D4" sqref="D4:E4"/>
    </sheetView>
  </sheetViews>
  <sheetFormatPr defaultColWidth="9.140625" defaultRowHeight="15"/>
  <cols>
    <col min="1" max="1" width="40.140625" style="173" customWidth="1"/>
    <col min="2" max="2" width="99.28515625" style="174" customWidth="1"/>
    <col min="3" max="3" width="33.140625" style="174" customWidth="1"/>
    <col min="4" max="4" width="29.5703125" style="174" customWidth="1"/>
    <col min="5" max="5" width="27.140625" style="177" customWidth="1"/>
    <col min="6" max="6" width="19.7109375" style="102" customWidth="1"/>
    <col min="7" max="7" width="17.28515625" style="102" customWidth="1"/>
    <col min="8" max="8" width="18.85546875" style="102" customWidth="1"/>
    <col min="9" max="9" width="17.85546875" style="102" customWidth="1"/>
    <col min="10" max="16384" width="9.140625" style="102"/>
  </cols>
  <sheetData>
    <row r="1" spans="1:9" ht="23.25">
      <c r="A1" s="99"/>
      <c r="B1" s="100"/>
      <c r="C1" s="101"/>
      <c r="D1" s="202" t="s">
        <v>106</v>
      </c>
      <c r="E1" s="202"/>
    </row>
    <row r="2" spans="1:9" ht="23.25">
      <c r="A2" s="103"/>
      <c r="B2" s="104"/>
      <c r="C2" s="105"/>
      <c r="D2" s="202" t="s">
        <v>0</v>
      </c>
      <c r="E2" s="202"/>
    </row>
    <row r="3" spans="1:9" ht="23.25">
      <c r="A3" s="103"/>
      <c r="B3" s="104"/>
      <c r="C3" s="105"/>
      <c r="D3" s="202" t="s">
        <v>1</v>
      </c>
      <c r="E3" s="202"/>
    </row>
    <row r="4" spans="1:9" ht="23.25">
      <c r="A4" s="103"/>
      <c r="B4" s="106"/>
      <c r="C4" s="105"/>
      <c r="D4" s="202" t="s">
        <v>938</v>
      </c>
      <c r="E4" s="202"/>
    </row>
    <row r="5" spans="1:9" ht="2.25" customHeight="1">
      <c r="A5" s="103"/>
      <c r="B5" s="106"/>
      <c r="C5" s="106"/>
      <c r="D5" s="106"/>
      <c r="E5" s="107"/>
    </row>
    <row r="6" spans="1:9" ht="44.25" customHeight="1">
      <c r="A6" s="203" t="s">
        <v>914</v>
      </c>
      <c r="B6" s="203"/>
      <c r="C6" s="203"/>
      <c r="D6" s="203"/>
      <c r="E6" s="203"/>
    </row>
    <row r="7" spans="1:9" ht="15" customHeight="1">
      <c r="A7" s="108"/>
      <c r="B7" s="108"/>
      <c r="C7" s="108"/>
      <c r="D7" s="108"/>
      <c r="E7" s="108"/>
    </row>
    <row r="8" spans="1:9" ht="45">
      <c r="A8" s="109" t="s">
        <v>107</v>
      </c>
      <c r="B8" s="109" t="s">
        <v>108</v>
      </c>
      <c r="C8" s="109" t="s">
        <v>69</v>
      </c>
      <c r="D8" s="109" t="s">
        <v>70</v>
      </c>
      <c r="E8" s="110" t="s">
        <v>71</v>
      </c>
    </row>
    <row r="9" spans="1:9" ht="22.5">
      <c r="A9" s="111" t="s">
        <v>109</v>
      </c>
      <c r="B9" s="112" t="s">
        <v>110</v>
      </c>
      <c r="C9" s="113">
        <f>C10+C19+C29+C34+C37+C54+C61+C73+C65</f>
        <v>611162700</v>
      </c>
      <c r="D9" s="113">
        <f>D10+D19+D29+D34+D37+D54+D61+D73+D65</f>
        <v>557565200</v>
      </c>
      <c r="E9" s="113">
        <f>E10+E19+E29+E34+E37+E54+E61+E73+E65</f>
        <v>595680600</v>
      </c>
      <c r="F9" s="114"/>
      <c r="H9" s="114"/>
    </row>
    <row r="10" spans="1:9" ht="22.5">
      <c r="A10" s="115" t="s">
        <v>111</v>
      </c>
      <c r="B10" s="109" t="s">
        <v>112</v>
      </c>
      <c r="C10" s="116">
        <v>516960000</v>
      </c>
      <c r="D10" s="116">
        <v>461985000</v>
      </c>
      <c r="E10" s="116">
        <v>498951000</v>
      </c>
      <c r="F10" s="114"/>
      <c r="H10" s="114"/>
    </row>
    <row r="11" spans="1:9" ht="23.25">
      <c r="A11" s="117" t="s">
        <v>113</v>
      </c>
      <c r="B11" s="117" t="s">
        <v>114</v>
      </c>
      <c r="C11" s="118">
        <v>516960000</v>
      </c>
      <c r="D11" s="118">
        <v>461985000</v>
      </c>
      <c r="E11" s="118">
        <v>498951000</v>
      </c>
      <c r="F11" s="114"/>
      <c r="G11" s="114"/>
      <c r="H11" s="114"/>
      <c r="I11" s="114"/>
    </row>
    <row r="12" spans="1:9" ht="119.25" customHeight="1">
      <c r="A12" s="117" t="s">
        <v>115</v>
      </c>
      <c r="B12" s="119" t="s">
        <v>116</v>
      </c>
      <c r="C12" s="118">
        <v>428460000</v>
      </c>
      <c r="D12" s="118">
        <v>383445000</v>
      </c>
      <c r="E12" s="118">
        <v>404368000</v>
      </c>
      <c r="F12" s="114"/>
      <c r="G12" s="114"/>
      <c r="H12" s="114"/>
      <c r="I12" s="114"/>
    </row>
    <row r="13" spans="1:9" ht="177" customHeight="1">
      <c r="A13" s="117" t="s">
        <v>117</v>
      </c>
      <c r="B13" s="119" t="s">
        <v>118</v>
      </c>
      <c r="C13" s="118">
        <v>10000000</v>
      </c>
      <c r="D13" s="118">
        <v>9000000</v>
      </c>
      <c r="E13" s="118">
        <v>10000000</v>
      </c>
      <c r="F13" s="114"/>
      <c r="G13" s="114"/>
      <c r="H13" s="114"/>
      <c r="I13" s="114"/>
    </row>
    <row r="14" spans="1:9" ht="76.5" customHeight="1">
      <c r="A14" s="117" t="s">
        <v>119</v>
      </c>
      <c r="B14" s="119" t="s">
        <v>120</v>
      </c>
      <c r="C14" s="118">
        <v>8000000</v>
      </c>
      <c r="D14" s="118">
        <v>7000000</v>
      </c>
      <c r="E14" s="118">
        <v>8000000</v>
      </c>
      <c r="F14" s="114"/>
      <c r="H14" s="114"/>
    </row>
    <row r="15" spans="1:9" ht="148.5" customHeight="1">
      <c r="A15" s="117" t="s">
        <v>121</v>
      </c>
      <c r="B15" s="119" t="s">
        <v>122</v>
      </c>
      <c r="C15" s="118">
        <v>500000</v>
      </c>
      <c r="D15" s="118">
        <v>540000</v>
      </c>
      <c r="E15" s="118">
        <v>583000</v>
      </c>
      <c r="F15" s="114"/>
      <c r="H15" s="114"/>
    </row>
    <row r="16" spans="1:9" ht="196.5" customHeight="1">
      <c r="A16" s="117" t="s">
        <v>123</v>
      </c>
      <c r="B16" s="119" t="s">
        <v>124</v>
      </c>
      <c r="C16" s="118">
        <v>20000000</v>
      </c>
      <c r="D16" s="118">
        <v>20000000</v>
      </c>
      <c r="E16" s="118">
        <v>25000000</v>
      </c>
      <c r="F16" s="114"/>
      <c r="H16" s="114"/>
    </row>
    <row r="17" spans="1:8" ht="84" customHeight="1">
      <c r="A17" s="117" t="s">
        <v>125</v>
      </c>
      <c r="B17" s="119" t="s">
        <v>126</v>
      </c>
      <c r="C17" s="118">
        <v>15000000</v>
      </c>
      <c r="D17" s="118">
        <v>12000000</v>
      </c>
      <c r="E17" s="118">
        <v>13000000</v>
      </c>
      <c r="F17" s="114"/>
      <c r="H17" s="114"/>
    </row>
    <row r="18" spans="1:8" ht="75.75" customHeight="1">
      <c r="A18" s="117" t="s">
        <v>127</v>
      </c>
      <c r="B18" s="119" t="s">
        <v>128</v>
      </c>
      <c r="C18" s="118">
        <v>35000000</v>
      </c>
      <c r="D18" s="118">
        <v>30000000</v>
      </c>
      <c r="E18" s="118">
        <v>38000000</v>
      </c>
      <c r="F18" s="114"/>
      <c r="H18" s="114"/>
    </row>
    <row r="19" spans="1:8" ht="61.5" customHeight="1">
      <c r="A19" s="120" t="s">
        <v>129</v>
      </c>
      <c r="B19" s="109" t="s">
        <v>130</v>
      </c>
      <c r="C19" s="116">
        <v>28877400</v>
      </c>
      <c r="D19" s="116">
        <v>29476300</v>
      </c>
      <c r="E19" s="116">
        <v>29645300</v>
      </c>
      <c r="F19" s="114"/>
      <c r="H19" s="114"/>
    </row>
    <row r="20" spans="1:8" ht="46.5">
      <c r="A20" s="117" t="s">
        <v>131</v>
      </c>
      <c r="B20" s="117" t="s">
        <v>132</v>
      </c>
      <c r="C20" s="116">
        <v>28877400</v>
      </c>
      <c r="D20" s="116">
        <v>29476300</v>
      </c>
      <c r="E20" s="116">
        <v>29645300</v>
      </c>
      <c r="F20" s="114"/>
      <c r="H20" s="114"/>
    </row>
    <row r="21" spans="1:8" ht="101.25" customHeight="1">
      <c r="A21" s="117" t="s">
        <v>133</v>
      </c>
      <c r="B21" s="119" t="s">
        <v>134</v>
      </c>
      <c r="C21" s="118">
        <v>15060700</v>
      </c>
      <c r="D21" s="118">
        <v>15335200</v>
      </c>
      <c r="E21" s="118">
        <v>15442200</v>
      </c>
      <c r="F21" s="114"/>
      <c r="H21" s="114"/>
    </row>
    <row r="22" spans="1:8" ht="128.25" customHeight="1">
      <c r="A22" s="117" t="s">
        <v>135</v>
      </c>
      <c r="B22" s="119" t="s">
        <v>136</v>
      </c>
      <c r="C22" s="118">
        <v>15060700</v>
      </c>
      <c r="D22" s="118">
        <v>15335200</v>
      </c>
      <c r="E22" s="118">
        <v>15442200</v>
      </c>
      <c r="F22" s="114"/>
      <c r="H22" s="114"/>
    </row>
    <row r="23" spans="1:8" ht="100.5" customHeight="1">
      <c r="A23" s="117" t="s">
        <v>137</v>
      </c>
      <c r="B23" s="119" t="s">
        <v>138</v>
      </c>
      <c r="C23" s="118">
        <v>71800</v>
      </c>
      <c r="D23" s="118">
        <v>80600</v>
      </c>
      <c r="E23" s="118">
        <v>82000</v>
      </c>
      <c r="F23" s="114"/>
      <c r="H23" s="114"/>
    </row>
    <row r="24" spans="1:8" ht="102" customHeight="1">
      <c r="A24" s="117" t="s">
        <v>139</v>
      </c>
      <c r="B24" s="119" t="s">
        <v>140</v>
      </c>
      <c r="C24" s="118">
        <v>71800</v>
      </c>
      <c r="D24" s="118">
        <v>80600</v>
      </c>
      <c r="E24" s="118">
        <v>82000</v>
      </c>
      <c r="F24" s="114"/>
      <c r="H24" s="114"/>
    </row>
    <row r="25" spans="1:8" ht="102" customHeight="1">
      <c r="A25" s="117" t="s">
        <v>141</v>
      </c>
      <c r="B25" s="119" t="s">
        <v>142</v>
      </c>
      <c r="C25" s="118">
        <v>15616300</v>
      </c>
      <c r="D25" s="118">
        <v>15966800</v>
      </c>
      <c r="E25" s="118">
        <v>16083100</v>
      </c>
      <c r="F25" s="114"/>
      <c r="H25" s="114"/>
    </row>
    <row r="26" spans="1:8" ht="102" customHeight="1">
      <c r="A26" s="117" t="s">
        <v>143</v>
      </c>
      <c r="B26" s="119" t="s">
        <v>144</v>
      </c>
      <c r="C26" s="118">
        <v>15616300</v>
      </c>
      <c r="D26" s="118">
        <v>15966800</v>
      </c>
      <c r="E26" s="118">
        <v>16083100</v>
      </c>
      <c r="F26" s="114"/>
      <c r="H26" s="114"/>
    </row>
    <row r="27" spans="1:8" ht="102" customHeight="1">
      <c r="A27" s="117" t="s">
        <v>145</v>
      </c>
      <c r="B27" s="119" t="s">
        <v>146</v>
      </c>
      <c r="C27" s="118">
        <v>-1871400</v>
      </c>
      <c r="D27" s="118">
        <v>-1906300</v>
      </c>
      <c r="E27" s="118">
        <v>-1962000</v>
      </c>
      <c r="F27" s="114"/>
      <c r="H27" s="114"/>
    </row>
    <row r="28" spans="1:8" ht="102" customHeight="1">
      <c r="A28" s="117" t="s">
        <v>147</v>
      </c>
      <c r="B28" s="119" t="s">
        <v>148</v>
      </c>
      <c r="C28" s="118">
        <v>-1871400</v>
      </c>
      <c r="D28" s="118">
        <v>-1906300</v>
      </c>
      <c r="E28" s="118">
        <v>-1962000</v>
      </c>
      <c r="F28" s="114"/>
      <c r="H28" s="114"/>
    </row>
    <row r="29" spans="1:8" ht="22.5">
      <c r="A29" s="115" t="s">
        <v>149</v>
      </c>
      <c r="B29" s="109" t="s">
        <v>150</v>
      </c>
      <c r="C29" s="116">
        <v>13926500</v>
      </c>
      <c r="D29" s="116">
        <v>14805100</v>
      </c>
      <c r="E29" s="116">
        <v>15778500</v>
      </c>
      <c r="F29" s="114"/>
      <c r="H29" s="114"/>
    </row>
    <row r="30" spans="1:8" ht="22.5">
      <c r="A30" s="115" t="s">
        <v>151</v>
      </c>
      <c r="B30" s="115" t="s">
        <v>152</v>
      </c>
      <c r="C30" s="116">
        <v>1259500</v>
      </c>
      <c r="D30" s="116">
        <v>1340100</v>
      </c>
      <c r="E30" s="116">
        <v>1424500</v>
      </c>
      <c r="F30" s="114"/>
      <c r="H30" s="114"/>
    </row>
    <row r="31" spans="1:8" ht="23.25">
      <c r="A31" s="117" t="s">
        <v>153</v>
      </c>
      <c r="B31" s="117" t="s">
        <v>152</v>
      </c>
      <c r="C31" s="118">
        <v>1259500</v>
      </c>
      <c r="D31" s="118">
        <v>1340100</v>
      </c>
      <c r="E31" s="118">
        <v>1424500</v>
      </c>
      <c r="F31" s="114"/>
      <c r="H31" s="114"/>
    </row>
    <row r="32" spans="1:8" ht="45">
      <c r="A32" s="115" t="s">
        <v>154</v>
      </c>
      <c r="B32" s="115" t="s">
        <v>155</v>
      </c>
      <c r="C32" s="121">
        <v>12667000</v>
      </c>
      <c r="D32" s="121">
        <v>13465000</v>
      </c>
      <c r="E32" s="121">
        <v>14354000</v>
      </c>
      <c r="F32" s="114"/>
      <c r="H32" s="114"/>
    </row>
    <row r="33" spans="1:8" ht="59.25" customHeight="1">
      <c r="A33" s="117" t="s">
        <v>156</v>
      </c>
      <c r="B33" s="119" t="s">
        <v>157</v>
      </c>
      <c r="C33" s="122">
        <v>12667000</v>
      </c>
      <c r="D33" s="118">
        <v>13465000</v>
      </c>
      <c r="E33" s="118">
        <v>14354000</v>
      </c>
      <c r="F33" s="114"/>
      <c r="H33" s="114"/>
    </row>
    <row r="34" spans="1:8" ht="22.5">
      <c r="A34" s="115" t="s">
        <v>158</v>
      </c>
      <c r="B34" s="109" t="s">
        <v>159</v>
      </c>
      <c r="C34" s="116">
        <v>3000000</v>
      </c>
      <c r="D34" s="116">
        <v>3000000</v>
      </c>
      <c r="E34" s="116">
        <v>3000000</v>
      </c>
      <c r="F34" s="114"/>
      <c r="H34" s="114"/>
    </row>
    <row r="35" spans="1:8" ht="46.5">
      <c r="A35" s="117" t="s">
        <v>160</v>
      </c>
      <c r="B35" s="117" t="s">
        <v>161</v>
      </c>
      <c r="C35" s="118">
        <v>3000000</v>
      </c>
      <c r="D35" s="118">
        <v>3000000</v>
      </c>
      <c r="E35" s="118">
        <v>3000000</v>
      </c>
      <c r="F35" s="114"/>
      <c r="H35" s="114"/>
    </row>
    <row r="36" spans="1:8" ht="79.5" customHeight="1">
      <c r="A36" s="117" t="s">
        <v>162</v>
      </c>
      <c r="B36" s="119" t="s">
        <v>163</v>
      </c>
      <c r="C36" s="118">
        <v>3000000</v>
      </c>
      <c r="D36" s="118">
        <v>3000000</v>
      </c>
      <c r="E36" s="118">
        <v>3000000</v>
      </c>
      <c r="F36" s="114"/>
      <c r="H36" s="114"/>
    </row>
    <row r="37" spans="1:8" ht="67.5">
      <c r="A37" s="115" t="s">
        <v>164</v>
      </c>
      <c r="B37" s="109" t="s">
        <v>165</v>
      </c>
      <c r="C37" s="116">
        <v>34706300</v>
      </c>
      <c r="D37" s="116">
        <v>34606300</v>
      </c>
      <c r="E37" s="116">
        <v>34606300</v>
      </c>
      <c r="F37" s="114"/>
      <c r="H37" s="114"/>
    </row>
    <row r="38" spans="1:8" ht="121.5" customHeight="1">
      <c r="A38" s="117" t="s">
        <v>166</v>
      </c>
      <c r="B38" s="119" t="s">
        <v>167</v>
      </c>
      <c r="C38" s="118">
        <v>34513600</v>
      </c>
      <c r="D38" s="118">
        <v>34513600</v>
      </c>
      <c r="E38" s="118">
        <v>34513600</v>
      </c>
      <c r="F38" s="114"/>
      <c r="H38" s="114"/>
    </row>
    <row r="39" spans="1:8" ht="96" customHeight="1">
      <c r="A39" s="117" t="s">
        <v>168</v>
      </c>
      <c r="B39" s="119" t="s">
        <v>169</v>
      </c>
      <c r="C39" s="118">
        <v>30000000</v>
      </c>
      <c r="D39" s="118">
        <v>30000000</v>
      </c>
      <c r="E39" s="118">
        <v>30000000</v>
      </c>
      <c r="F39" s="114"/>
      <c r="H39" s="114"/>
    </row>
    <row r="40" spans="1:8" ht="144.75" customHeight="1">
      <c r="A40" s="117" t="s">
        <v>170</v>
      </c>
      <c r="B40" s="123" t="s">
        <v>171</v>
      </c>
      <c r="C40" s="118">
        <v>30000000</v>
      </c>
      <c r="D40" s="118">
        <v>30000000</v>
      </c>
      <c r="E40" s="118">
        <v>30000000</v>
      </c>
      <c r="F40" s="114"/>
      <c r="H40" s="114"/>
    </row>
    <row r="41" spans="1:8" ht="116.25">
      <c r="A41" s="124" t="s">
        <v>172</v>
      </c>
      <c r="B41" s="125" t="s">
        <v>173</v>
      </c>
      <c r="C41" s="118">
        <v>150000</v>
      </c>
      <c r="D41" s="118">
        <v>150000</v>
      </c>
      <c r="E41" s="118">
        <v>150000</v>
      </c>
      <c r="F41" s="114"/>
      <c r="H41" s="114"/>
    </row>
    <row r="42" spans="1:8" ht="116.25">
      <c r="A42" s="124" t="s">
        <v>174</v>
      </c>
      <c r="B42" s="117" t="s">
        <v>175</v>
      </c>
      <c r="C42" s="118">
        <v>150000</v>
      </c>
      <c r="D42" s="118">
        <v>150000</v>
      </c>
      <c r="E42" s="118">
        <v>150000</v>
      </c>
      <c r="F42" s="114"/>
      <c r="H42" s="114"/>
    </row>
    <row r="43" spans="1:8" ht="129" customHeight="1">
      <c r="A43" s="117" t="s">
        <v>176</v>
      </c>
      <c r="B43" s="123" t="s">
        <v>177</v>
      </c>
      <c r="C43" s="118">
        <v>103200</v>
      </c>
      <c r="D43" s="118">
        <v>103200</v>
      </c>
      <c r="E43" s="118">
        <v>103200</v>
      </c>
      <c r="F43" s="114"/>
      <c r="H43" s="114"/>
    </row>
    <row r="44" spans="1:8" ht="104.25" customHeight="1">
      <c r="A44" s="117" t="s">
        <v>178</v>
      </c>
      <c r="B44" s="119" t="s">
        <v>179</v>
      </c>
      <c r="C44" s="118">
        <v>103200</v>
      </c>
      <c r="D44" s="118">
        <v>103200</v>
      </c>
      <c r="E44" s="118">
        <v>103200</v>
      </c>
      <c r="F44" s="114"/>
      <c r="H44" s="114"/>
    </row>
    <row r="45" spans="1:8" ht="69.75">
      <c r="A45" s="117" t="s">
        <v>180</v>
      </c>
      <c r="B45" s="125" t="s">
        <v>181</v>
      </c>
      <c r="C45" s="118">
        <v>4255400</v>
      </c>
      <c r="D45" s="118">
        <v>4255400</v>
      </c>
      <c r="E45" s="118">
        <v>4255400</v>
      </c>
      <c r="F45" s="114"/>
      <c r="H45" s="114"/>
    </row>
    <row r="46" spans="1:8" ht="46.5">
      <c r="A46" s="117" t="s">
        <v>182</v>
      </c>
      <c r="B46" s="117" t="s">
        <v>183</v>
      </c>
      <c r="C46" s="118">
        <v>4255400</v>
      </c>
      <c r="D46" s="118">
        <v>4255400</v>
      </c>
      <c r="E46" s="118">
        <v>4255400</v>
      </c>
      <c r="F46" s="114"/>
      <c r="H46" s="114"/>
    </row>
    <row r="47" spans="1:8" ht="69.75">
      <c r="A47" s="117" t="s">
        <v>184</v>
      </c>
      <c r="B47" s="117" t="s">
        <v>185</v>
      </c>
      <c r="C47" s="118">
        <v>5000</v>
      </c>
      <c r="D47" s="118">
        <v>5000</v>
      </c>
      <c r="E47" s="118">
        <v>5000</v>
      </c>
      <c r="F47" s="114"/>
      <c r="H47" s="114"/>
    </row>
    <row r="48" spans="1:8" ht="209.25">
      <c r="A48" s="117" t="s">
        <v>186</v>
      </c>
      <c r="B48" s="117" t="s">
        <v>187</v>
      </c>
      <c r="C48" s="118">
        <v>5000</v>
      </c>
      <c r="D48" s="118">
        <v>5000</v>
      </c>
      <c r="E48" s="118">
        <v>5000</v>
      </c>
      <c r="F48" s="114"/>
      <c r="H48" s="114"/>
    </row>
    <row r="49" spans="1:8" ht="46.5">
      <c r="A49" s="117" t="s">
        <v>188</v>
      </c>
      <c r="B49" s="117" t="s">
        <v>189</v>
      </c>
      <c r="C49" s="118">
        <v>100000</v>
      </c>
      <c r="D49" s="118">
        <v>0</v>
      </c>
      <c r="E49" s="118">
        <v>0</v>
      </c>
      <c r="F49" s="114"/>
      <c r="H49" s="114"/>
    </row>
    <row r="50" spans="1:8" ht="69.75">
      <c r="A50" s="117" t="s">
        <v>190</v>
      </c>
      <c r="B50" s="117" t="s">
        <v>191</v>
      </c>
      <c r="C50" s="118">
        <v>100000</v>
      </c>
      <c r="D50" s="118">
        <v>0</v>
      </c>
      <c r="E50" s="118">
        <v>0</v>
      </c>
      <c r="F50" s="114"/>
      <c r="H50" s="114"/>
    </row>
    <row r="51" spans="1:8" ht="93">
      <c r="A51" s="117" t="s">
        <v>192</v>
      </c>
      <c r="B51" s="117" t="s">
        <v>193</v>
      </c>
      <c r="C51" s="118">
        <v>100000</v>
      </c>
      <c r="D51" s="118">
        <v>0</v>
      </c>
      <c r="E51" s="118">
        <v>0</v>
      </c>
      <c r="F51" s="114"/>
      <c r="H51" s="114"/>
    </row>
    <row r="52" spans="1:8" ht="162.75">
      <c r="A52" s="117" t="s">
        <v>194</v>
      </c>
      <c r="B52" s="117" t="s">
        <v>195</v>
      </c>
      <c r="C52" s="118">
        <v>92700</v>
      </c>
      <c r="D52" s="118">
        <v>92700</v>
      </c>
      <c r="E52" s="118">
        <v>92700</v>
      </c>
      <c r="F52" s="114"/>
      <c r="H52" s="114"/>
    </row>
    <row r="53" spans="1:8" ht="139.5">
      <c r="A53" s="117" t="s">
        <v>196</v>
      </c>
      <c r="B53" s="117" t="s">
        <v>197</v>
      </c>
      <c r="C53" s="118">
        <v>92700</v>
      </c>
      <c r="D53" s="118">
        <v>92700</v>
      </c>
      <c r="E53" s="118">
        <v>92700</v>
      </c>
      <c r="F53" s="114"/>
      <c r="H53" s="114"/>
    </row>
    <row r="54" spans="1:8" ht="45">
      <c r="A54" s="115" t="s">
        <v>198</v>
      </c>
      <c r="B54" s="109" t="s">
        <v>199</v>
      </c>
      <c r="C54" s="116">
        <v>609500</v>
      </c>
      <c r="D54" s="116">
        <v>609500</v>
      </c>
      <c r="E54" s="116">
        <v>616500</v>
      </c>
      <c r="F54" s="114"/>
      <c r="H54" s="114"/>
    </row>
    <row r="55" spans="1:8" ht="23.25">
      <c r="A55" s="117" t="s">
        <v>200</v>
      </c>
      <c r="B55" s="117" t="s">
        <v>201</v>
      </c>
      <c r="C55" s="118">
        <v>609500</v>
      </c>
      <c r="D55" s="118">
        <v>609500</v>
      </c>
      <c r="E55" s="118">
        <v>616500</v>
      </c>
      <c r="F55" s="114"/>
      <c r="H55" s="114"/>
    </row>
    <row r="56" spans="1:8" ht="46.5">
      <c r="A56" s="117" t="s">
        <v>202</v>
      </c>
      <c r="B56" s="117" t="s">
        <v>203</v>
      </c>
      <c r="C56" s="118">
        <v>285000</v>
      </c>
      <c r="D56" s="118">
        <v>285000</v>
      </c>
      <c r="E56" s="118">
        <v>286000</v>
      </c>
      <c r="F56" s="114"/>
      <c r="H56" s="114"/>
    </row>
    <row r="57" spans="1:8" ht="23.25">
      <c r="A57" s="117" t="s">
        <v>204</v>
      </c>
      <c r="B57" s="117" t="s">
        <v>205</v>
      </c>
      <c r="C57" s="118">
        <v>193000</v>
      </c>
      <c r="D57" s="118">
        <v>193000</v>
      </c>
      <c r="E57" s="118">
        <v>194000</v>
      </c>
      <c r="F57" s="114"/>
      <c r="H57" s="114"/>
    </row>
    <row r="58" spans="1:8" ht="23.25">
      <c r="A58" s="117" t="s">
        <v>206</v>
      </c>
      <c r="B58" s="117" t="s">
        <v>207</v>
      </c>
      <c r="C58" s="118">
        <v>131500</v>
      </c>
      <c r="D58" s="118">
        <v>131500</v>
      </c>
      <c r="E58" s="118">
        <v>136500</v>
      </c>
      <c r="F58" s="114"/>
      <c r="H58" s="114"/>
    </row>
    <row r="59" spans="1:8" ht="23.25">
      <c r="A59" s="125" t="s">
        <v>208</v>
      </c>
      <c r="B59" s="125" t="s">
        <v>209</v>
      </c>
      <c r="C59" s="126">
        <v>130000</v>
      </c>
      <c r="D59" s="126">
        <v>130000</v>
      </c>
      <c r="E59" s="126">
        <v>135000</v>
      </c>
      <c r="F59" s="114"/>
      <c r="H59" s="114"/>
    </row>
    <row r="60" spans="1:8" ht="23.25">
      <c r="A60" s="125" t="s">
        <v>210</v>
      </c>
      <c r="B60" s="125" t="s">
        <v>211</v>
      </c>
      <c r="C60" s="126">
        <v>1500</v>
      </c>
      <c r="D60" s="126">
        <v>1500</v>
      </c>
      <c r="E60" s="126">
        <v>1500</v>
      </c>
      <c r="F60" s="114"/>
      <c r="H60" s="114"/>
    </row>
    <row r="61" spans="1:8" ht="45">
      <c r="A61" s="127" t="s">
        <v>212</v>
      </c>
      <c r="B61" s="115" t="s">
        <v>213</v>
      </c>
      <c r="C61" s="116">
        <v>33000</v>
      </c>
      <c r="D61" s="116">
        <v>33000</v>
      </c>
      <c r="E61" s="116">
        <v>33000</v>
      </c>
      <c r="F61" s="114"/>
      <c r="H61" s="114"/>
    </row>
    <row r="62" spans="1:8" ht="23.25">
      <c r="A62" s="128" t="s">
        <v>214</v>
      </c>
      <c r="B62" s="117" t="s">
        <v>215</v>
      </c>
      <c r="C62" s="118">
        <v>33000</v>
      </c>
      <c r="D62" s="118">
        <v>33000</v>
      </c>
      <c r="E62" s="118">
        <v>33000</v>
      </c>
      <c r="F62" s="114"/>
      <c r="H62" s="114"/>
    </row>
    <row r="63" spans="1:8" ht="69.75">
      <c r="A63" s="128" t="s">
        <v>216</v>
      </c>
      <c r="B63" s="119" t="s">
        <v>217</v>
      </c>
      <c r="C63" s="118">
        <v>33000</v>
      </c>
      <c r="D63" s="118">
        <v>33000</v>
      </c>
      <c r="E63" s="118">
        <v>33000</v>
      </c>
      <c r="F63" s="114"/>
      <c r="H63" s="114"/>
    </row>
    <row r="64" spans="1:8" ht="50.25" customHeight="1">
      <c r="A64" s="128" t="s">
        <v>218</v>
      </c>
      <c r="B64" s="119" t="s">
        <v>219</v>
      </c>
      <c r="C64" s="118">
        <v>33000</v>
      </c>
      <c r="D64" s="118">
        <v>33000</v>
      </c>
      <c r="E64" s="118">
        <v>33000</v>
      </c>
      <c r="F64" s="114"/>
      <c r="H64" s="114"/>
    </row>
    <row r="65" spans="1:8" ht="45">
      <c r="A65" s="129" t="s">
        <v>220</v>
      </c>
      <c r="B65" s="130" t="s">
        <v>221</v>
      </c>
      <c r="C65" s="116">
        <v>11050000</v>
      </c>
      <c r="D65" s="116">
        <v>11050000</v>
      </c>
      <c r="E65" s="116">
        <v>11050000</v>
      </c>
      <c r="F65" s="114"/>
      <c r="H65" s="114"/>
    </row>
    <row r="66" spans="1:8" ht="46.5">
      <c r="A66" s="131" t="s">
        <v>222</v>
      </c>
      <c r="B66" s="132" t="s">
        <v>223</v>
      </c>
      <c r="C66" s="118">
        <v>11050000</v>
      </c>
      <c r="D66" s="118">
        <v>11050000</v>
      </c>
      <c r="E66" s="118">
        <v>11050000</v>
      </c>
      <c r="F66" s="114"/>
      <c r="H66" s="114"/>
    </row>
    <row r="67" spans="1:8" ht="57" customHeight="1">
      <c r="A67" s="131" t="s">
        <v>224</v>
      </c>
      <c r="B67" s="132" t="s">
        <v>225</v>
      </c>
      <c r="C67" s="118">
        <v>10000000</v>
      </c>
      <c r="D67" s="118">
        <v>10000000</v>
      </c>
      <c r="E67" s="118">
        <v>10000000</v>
      </c>
      <c r="F67" s="114"/>
      <c r="H67" s="114"/>
    </row>
    <row r="68" spans="1:8" ht="97.5" customHeight="1">
      <c r="A68" s="131" t="s">
        <v>226</v>
      </c>
      <c r="B68" s="132" t="s">
        <v>227</v>
      </c>
      <c r="C68" s="118">
        <v>10000000</v>
      </c>
      <c r="D68" s="118">
        <v>10000000</v>
      </c>
      <c r="E68" s="118">
        <v>10000000</v>
      </c>
      <c r="F68" s="114"/>
      <c r="H68" s="114"/>
    </row>
    <row r="69" spans="1:8" ht="97.5" customHeight="1">
      <c r="A69" s="131" t="s">
        <v>228</v>
      </c>
      <c r="B69" s="132" t="s">
        <v>229</v>
      </c>
      <c r="C69" s="118">
        <v>50000</v>
      </c>
      <c r="D69" s="118">
        <v>50000</v>
      </c>
      <c r="E69" s="118">
        <v>50000</v>
      </c>
      <c r="F69" s="114"/>
      <c r="H69" s="114"/>
    </row>
    <row r="70" spans="1:8" ht="97.5" customHeight="1">
      <c r="A70" s="131" t="s">
        <v>230</v>
      </c>
      <c r="B70" s="132" t="s">
        <v>231</v>
      </c>
      <c r="C70" s="118">
        <v>50000</v>
      </c>
      <c r="D70" s="118">
        <v>50000</v>
      </c>
      <c r="E70" s="118">
        <v>50000</v>
      </c>
      <c r="F70" s="114"/>
      <c r="H70" s="114"/>
    </row>
    <row r="71" spans="1:8" ht="97.5" customHeight="1">
      <c r="A71" s="131" t="s">
        <v>232</v>
      </c>
      <c r="B71" s="132" t="s">
        <v>233</v>
      </c>
      <c r="C71" s="118">
        <v>1000000</v>
      </c>
      <c r="D71" s="118">
        <v>1000000</v>
      </c>
      <c r="E71" s="118">
        <v>1000000</v>
      </c>
      <c r="F71" s="114"/>
      <c r="H71" s="114"/>
    </row>
    <row r="72" spans="1:8" ht="97.5" customHeight="1">
      <c r="A72" s="131" t="s">
        <v>234</v>
      </c>
      <c r="B72" s="132" t="s">
        <v>235</v>
      </c>
      <c r="C72" s="118">
        <v>1000000</v>
      </c>
      <c r="D72" s="118">
        <v>1000000</v>
      </c>
      <c r="E72" s="118">
        <v>1000000</v>
      </c>
      <c r="F72" s="114"/>
      <c r="H72" s="114"/>
    </row>
    <row r="73" spans="1:8" ht="22.5">
      <c r="A73" s="115" t="s">
        <v>236</v>
      </c>
      <c r="B73" s="115" t="s">
        <v>237</v>
      </c>
      <c r="C73" s="116">
        <v>2000000</v>
      </c>
      <c r="D73" s="116">
        <v>2000000</v>
      </c>
      <c r="E73" s="116">
        <v>2000000</v>
      </c>
      <c r="F73" s="114"/>
      <c r="H73" s="114"/>
    </row>
    <row r="74" spans="1:8" ht="57" customHeight="1">
      <c r="A74" s="117" t="s">
        <v>238</v>
      </c>
      <c r="B74" s="117" t="s">
        <v>239</v>
      </c>
      <c r="C74" s="116">
        <v>1710000</v>
      </c>
      <c r="D74" s="116">
        <v>1710000</v>
      </c>
      <c r="E74" s="116">
        <v>1710000</v>
      </c>
      <c r="F74" s="114"/>
      <c r="H74" s="114"/>
    </row>
    <row r="75" spans="1:8" ht="81" customHeight="1">
      <c r="A75" s="117" t="s">
        <v>240</v>
      </c>
      <c r="B75" s="119" t="s">
        <v>241</v>
      </c>
      <c r="C75" s="118">
        <v>15000</v>
      </c>
      <c r="D75" s="118">
        <v>15000</v>
      </c>
      <c r="E75" s="118">
        <v>15000</v>
      </c>
      <c r="F75" s="114"/>
      <c r="H75" s="114"/>
    </row>
    <row r="76" spans="1:8" ht="131.25" customHeight="1">
      <c r="A76" s="117" t="s">
        <v>242</v>
      </c>
      <c r="B76" s="119" t="s">
        <v>243</v>
      </c>
      <c r="C76" s="133">
        <v>15000</v>
      </c>
      <c r="D76" s="133">
        <v>15000</v>
      </c>
      <c r="E76" s="133">
        <v>15000</v>
      </c>
      <c r="F76" s="114"/>
      <c r="H76" s="114"/>
    </row>
    <row r="77" spans="1:8" ht="116.25">
      <c r="A77" s="117" t="s">
        <v>244</v>
      </c>
      <c r="B77" s="117" t="s">
        <v>245</v>
      </c>
      <c r="C77" s="133">
        <v>60000</v>
      </c>
      <c r="D77" s="133">
        <v>60000</v>
      </c>
      <c r="E77" s="133">
        <v>60000</v>
      </c>
      <c r="F77" s="114"/>
      <c r="H77" s="114"/>
    </row>
    <row r="78" spans="1:8" ht="160.5" customHeight="1">
      <c r="A78" s="128" t="s">
        <v>246</v>
      </c>
      <c r="B78" s="134" t="s">
        <v>247</v>
      </c>
      <c r="C78" s="133">
        <v>60000</v>
      </c>
      <c r="D78" s="133">
        <v>60000</v>
      </c>
      <c r="E78" s="122">
        <v>60000</v>
      </c>
      <c r="F78" s="114"/>
      <c r="H78" s="114"/>
    </row>
    <row r="79" spans="1:8" ht="80.25" customHeight="1">
      <c r="A79" s="128" t="s">
        <v>248</v>
      </c>
      <c r="B79" s="134" t="s">
        <v>249</v>
      </c>
      <c r="C79" s="133">
        <v>110000</v>
      </c>
      <c r="D79" s="133">
        <v>110000</v>
      </c>
      <c r="E79" s="133">
        <v>110000</v>
      </c>
      <c r="F79" s="114"/>
      <c r="H79" s="114"/>
    </row>
    <row r="80" spans="1:8" ht="150" customHeight="1">
      <c r="A80" s="128" t="s">
        <v>250</v>
      </c>
      <c r="B80" s="134" t="s">
        <v>247</v>
      </c>
      <c r="C80" s="133">
        <v>110000</v>
      </c>
      <c r="D80" s="133">
        <v>110000</v>
      </c>
      <c r="E80" s="122">
        <v>110000</v>
      </c>
      <c r="F80" s="114"/>
      <c r="H80" s="114"/>
    </row>
    <row r="81" spans="1:8" ht="98.25" customHeight="1">
      <c r="A81" s="128" t="s">
        <v>251</v>
      </c>
      <c r="B81" s="134" t="s">
        <v>252</v>
      </c>
      <c r="C81" s="133">
        <v>750000</v>
      </c>
      <c r="D81" s="133">
        <v>750000</v>
      </c>
      <c r="E81" s="133">
        <v>750000</v>
      </c>
      <c r="F81" s="114"/>
      <c r="H81" s="114"/>
    </row>
    <row r="82" spans="1:8" ht="123.75" customHeight="1">
      <c r="A82" s="128" t="s">
        <v>253</v>
      </c>
      <c r="B82" s="135" t="s">
        <v>254</v>
      </c>
      <c r="C82" s="133">
        <v>750000</v>
      </c>
      <c r="D82" s="133">
        <v>750000</v>
      </c>
      <c r="E82" s="122">
        <v>750000</v>
      </c>
      <c r="F82" s="114"/>
      <c r="H82" s="114"/>
    </row>
    <row r="83" spans="1:8" ht="75.75" customHeight="1">
      <c r="A83" s="128" t="s">
        <v>255</v>
      </c>
      <c r="B83" s="135" t="s">
        <v>256</v>
      </c>
      <c r="C83" s="133">
        <v>3000</v>
      </c>
      <c r="D83" s="133">
        <v>3000</v>
      </c>
      <c r="E83" s="133">
        <v>3000</v>
      </c>
      <c r="F83" s="114"/>
      <c r="H83" s="114"/>
    </row>
    <row r="84" spans="1:8" ht="116.25">
      <c r="A84" s="128" t="s">
        <v>257</v>
      </c>
      <c r="B84" s="135" t="s">
        <v>258</v>
      </c>
      <c r="C84" s="133">
        <v>3000</v>
      </c>
      <c r="D84" s="133">
        <v>3000</v>
      </c>
      <c r="E84" s="133">
        <v>3000</v>
      </c>
      <c r="F84" s="114"/>
      <c r="H84" s="114"/>
    </row>
    <row r="85" spans="1:8" ht="81.75" customHeight="1">
      <c r="A85" s="128" t="s">
        <v>259</v>
      </c>
      <c r="B85" s="134" t="s">
        <v>260</v>
      </c>
      <c r="C85" s="133">
        <v>1000</v>
      </c>
      <c r="D85" s="133">
        <v>1000</v>
      </c>
      <c r="E85" s="133">
        <v>1000</v>
      </c>
      <c r="F85" s="114"/>
      <c r="H85" s="114"/>
    </row>
    <row r="86" spans="1:8" ht="116.25">
      <c r="A86" s="128" t="s">
        <v>261</v>
      </c>
      <c r="B86" s="135" t="s">
        <v>262</v>
      </c>
      <c r="C86" s="133">
        <v>1000</v>
      </c>
      <c r="D86" s="133">
        <v>1000</v>
      </c>
      <c r="E86" s="122">
        <v>1000</v>
      </c>
      <c r="F86" s="114"/>
      <c r="H86" s="114"/>
    </row>
    <row r="87" spans="1:8" ht="106.5" customHeight="1">
      <c r="A87" s="128" t="s">
        <v>263</v>
      </c>
      <c r="B87" s="134" t="s">
        <v>264</v>
      </c>
      <c r="C87" s="133">
        <v>25000</v>
      </c>
      <c r="D87" s="133">
        <v>25000</v>
      </c>
      <c r="E87" s="133">
        <v>25000</v>
      </c>
      <c r="F87" s="114"/>
      <c r="H87" s="114"/>
    </row>
    <row r="88" spans="1:8" ht="145.5" customHeight="1">
      <c r="A88" s="128" t="s">
        <v>265</v>
      </c>
      <c r="B88" s="134" t="s">
        <v>266</v>
      </c>
      <c r="C88" s="133">
        <v>25000</v>
      </c>
      <c r="D88" s="133">
        <v>25000</v>
      </c>
      <c r="E88" s="122">
        <v>25000</v>
      </c>
      <c r="F88" s="114"/>
      <c r="H88" s="114"/>
    </row>
    <row r="89" spans="1:8" ht="106.5" customHeight="1">
      <c r="A89" s="128" t="s">
        <v>267</v>
      </c>
      <c r="B89" s="134" t="s">
        <v>268</v>
      </c>
      <c r="C89" s="133">
        <v>10000</v>
      </c>
      <c r="D89" s="133">
        <v>10000</v>
      </c>
      <c r="E89" s="133">
        <v>10000</v>
      </c>
      <c r="F89" s="114"/>
      <c r="H89" s="114"/>
    </row>
    <row r="90" spans="1:8" ht="166.5" customHeight="1">
      <c r="A90" s="128" t="s">
        <v>269</v>
      </c>
      <c r="B90" s="135" t="s">
        <v>270</v>
      </c>
      <c r="C90" s="133">
        <v>10000</v>
      </c>
      <c r="D90" s="133">
        <v>10000</v>
      </c>
      <c r="E90" s="122">
        <v>10000</v>
      </c>
      <c r="F90" s="114"/>
      <c r="H90" s="114"/>
    </row>
    <row r="91" spans="1:8" ht="100.5" customHeight="1">
      <c r="A91" s="128" t="s">
        <v>271</v>
      </c>
      <c r="B91" s="134" t="s">
        <v>272</v>
      </c>
      <c r="C91" s="133">
        <v>6000</v>
      </c>
      <c r="D91" s="133">
        <v>6000</v>
      </c>
      <c r="E91" s="133">
        <v>6000</v>
      </c>
      <c r="F91" s="114"/>
      <c r="H91" s="114"/>
    </row>
    <row r="92" spans="1:8" ht="119.25" customHeight="1">
      <c r="A92" s="128" t="s">
        <v>273</v>
      </c>
      <c r="B92" s="135" t="s">
        <v>274</v>
      </c>
      <c r="C92" s="133">
        <v>6000</v>
      </c>
      <c r="D92" s="133">
        <v>6000</v>
      </c>
      <c r="E92" s="122">
        <v>6000</v>
      </c>
      <c r="F92" s="114"/>
      <c r="H92" s="114"/>
    </row>
    <row r="93" spans="1:8" ht="145.5" hidden="1" customHeight="1">
      <c r="A93" s="128" t="s">
        <v>275</v>
      </c>
      <c r="B93" s="134" t="s">
        <v>276</v>
      </c>
      <c r="C93" s="133">
        <v>0</v>
      </c>
      <c r="D93" s="133">
        <v>0</v>
      </c>
      <c r="E93" s="133">
        <v>0</v>
      </c>
      <c r="F93" s="114"/>
      <c r="H93" s="114"/>
    </row>
    <row r="94" spans="1:8" ht="186" hidden="1">
      <c r="A94" s="128" t="s">
        <v>277</v>
      </c>
      <c r="B94" s="135" t="s">
        <v>278</v>
      </c>
      <c r="C94" s="133"/>
      <c r="D94" s="133"/>
      <c r="E94" s="122"/>
      <c r="F94" s="114"/>
      <c r="H94" s="114"/>
    </row>
    <row r="95" spans="1:8" ht="76.5" customHeight="1">
      <c r="A95" s="128" t="s">
        <v>279</v>
      </c>
      <c r="B95" s="135" t="s">
        <v>280</v>
      </c>
      <c r="C95" s="133">
        <v>180000</v>
      </c>
      <c r="D95" s="133">
        <v>180000</v>
      </c>
      <c r="E95" s="133">
        <v>180000</v>
      </c>
      <c r="F95" s="114"/>
      <c r="H95" s="114"/>
    </row>
    <row r="96" spans="1:8" ht="119.25" customHeight="1">
      <c r="A96" s="128" t="s">
        <v>281</v>
      </c>
      <c r="B96" s="135" t="s">
        <v>282</v>
      </c>
      <c r="C96" s="133">
        <v>180000</v>
      </c>
      <c r="D96" s="133">
        <v>180000</v>
      </c>
      <c r="E96" s="122">
        <v>180000</v>
      </c>
      <c r="F96" s="114"/>
      <c r="H96" s="114"/>
    </row>
    <row r="97" spans="1:8" ht="97.5" customHeight="1">
      <c r="A97" s="128" t="s">
        <v>283</v>
      </c>
      <c r="B97" s="135" t="s">
        <v>284</v>
      </c>
      <c r="C97" s="133">
        <v>550000</v>
      </c>
      <c r="D97" s="133">
        <v>550000</v>
      </c>
      <c r="E97" s="122">
        <v>550000</v>
      </c>
      <c r="F97" s="114"/>
      <c r="H97" s="114"/>
    </row>
    <row r="98" spans="1:8" ht="139.5">
      <c r="A98" s="128" t="s">
        <v>285</v>
      </c>
      <c r="B98" s="135" t="s">
        <v>286</v>
      </c>
      <c r="C98" s="133">
        <v>550000</v>
      </c>
      <c r="D98" s="133">
        <v>550000</v>
      </c>
      <c r="E98" s="122">
        <v>550000</v>
      </c>
      <c r="F98" s="114"/>
      <c r="H98" s="114"/>
    </row>
    <row r="99" spans="1:8" ht="182.25" customHeight="1">
      <c r="A99" s="127" t="s">
        <v>287</v>
      </c>
      <c r="B99" s="136" t="s">
        <v>288</v>
      </c>
      <c r="C99" s="137">
        <v>105000</v>
      </c>
      <c r="D99" s="137">
        <v>105000</v>
      </c>
      <c r="E99" s="137">
        <v>105000</v>
      </c>
      <c r="F99" s="114"/>
      <c r="H99" s="114"/>
    </row>
    <row r="100" spans="1:8" ht="216" customHeight="1">
      <c r="A100" s="128" t="s">
        <v>289</v>
      </c>
      <c r="B100" s="135" t="s">
        <v>290</v>
      </c>
      <c r="C100" s="133">
        <v>105000</v>
      </c>
      <c r="D100" s="133">
        <v>105000</v>
      </c>
      <c r="E100" s="122">
        <v>105000</v>
      </c>
      <c r="F100" s="114"/>
      <c r="H100" s="114"/>
    </row>
    <row r="101" spans="1:8" ht="67.5">
      <c r="A101" s="127" t="s">
        <v>291</v>
      </c>
      <c r="B101" s="136" t="s">
        <v>292</v>
      </c>
      <c r="C101" s="137">
        <v>10000</v>
      </c>
      <c r="D101" s="137">
        <v>10000</v>
      </c>
      <c r="E101" s="137">
        <v>10000</v>
      </c>
      <c r="F101" s="114"/>
      <c r="H101" s="114"/>
    </row>
    <row r="102" spans="1:8" ht="97.5" customHeight="1">
      <c r="A102" s="128" t="s">
        <v>293</v>
      </c>
      <c r="B102" s="135" t="s">
        <v>294</v>
      </c>
      <c r="C102" s="133">
        <v>10000</v>
      </c>
      <c r="D102" s="133">
        <v>10000</v>
      </c>
      <c r="E102" s="122">
        <v>10000</v>
      </c>
      <c r="F102" s="114"/>
      <c r="H102" s="114"/>
    </row>
    <row r="103" spans="1:8" ht="185.25" customHeight="1">
      <c r="A103" s="127" t="s">
        <v>295</v>
      </c>
      <c r="B103" s="136" t="s">
        <v>296</v>
      </c>
      <c r="C103" s="137">
        <v>15000</v>
      </c>
      <c r="D103" s="137">
        <v>15000</v>
      </c>
      <c r="E103" s="121">
        <v>15000</v>
      </c>
      <c r="F103" s="114"/>
      <c r="H103" s="114"/>
    </row>
    <row r="104" spans="1:8" ht="129" customHeight="1">
      <c r="A104" s="128" t="s">
        <v>297</v>
      </c>
      <c r="B104" s="135" t="s">
        <v>298</v>
      </c>
      <c r="C104" s="133">
        <v>15000</v>
      </c>
      <c r="D104" s="133">
        <v>15000</v>
      </c>
      <c r="E104" s="122">
        <v>15000</v>
      </c>
      <c r="F104" s="114"/>
      <c r="H104" s="114"/>
    </row>
    <row r="105" spans="1:8" ht="97.5" customHeight="1">
      <c r="A105" s="128" t="s">
        <v>299</v>
      </c>
      <c r="B105" s="135" t="s">
        <v>300</v>
      </c>
      <c r="C105" s="133">
        <v>15000</v>
      </c>
      <c r="D105" s="133">
        <v>15000</v>
      </c>
      <c r="E105" s="122">
        <v>15000</v>
      </c>
      <c r="F105" s="114"/>
      <c r="H105" s="114"/>
    </row>
    <row r="106" spans="1:8" ht="45">
      <c r="A106" s="127" t="s">
        <v>301</v>
      </c>
      <c r="B106" s="138" t="s">
        <v>302</v>
      </c>
      <c r="C106" s="137">
        <f>C107+C108</f>
        <v>160000</v>
      </c>
      <c r="D106" s="137">
        <f t="shared" ref="D106:E106" si="0">D107+D108</f>
        <v>160000</v>
      </c>
      <c r="E106" s="137">
        <f t="shared" si="0"/>
        <v>160000</v>
      </c>
      <c r="F106" s="114"/>
      <c r="H106" s="114"/>
    </row>
    <row r="107" spans="1:8" ht="97.5" customHeight="1">
      <c r="A107" s="128" t="s">
        <v>303</v>
      </c>
      <c r="B107" s="134" t="s">
        <v>304</v>
      </c>
      <c r="C107" s="133">
        <v>120000</v>
      </c>
      <c r="D107" s="133">
        <v>120000</v>
      </c>
      <c r="E107" s="122">
        <v>120000</v>
      </c>
      <c r="F107" s="114"/>
      <c r="H107" s="114"/>
    </row>
    <row r="108" spans="1:8" ht="33" customHeight="1">
      <c r="A108" s="128" t="s">
        <v>305</v>
      </c>
      <c r="B108" s="139" t="s">
        <v>306</v>
      </c>
      <c r="C108" s="133">
        <v>40000</v>
      </c>
      <c r="D108" s="133">
        <v>40000</v>
      </c>
      <c r="E108" s="122">
        <v>40000</v>
      </c>
      <c r="F108" s="114"/>
      <c r="H108" s="114"/>
    </row>
    <row r="109" spans="1:8" ht="164.25" customHeight="1">
      <c r="A109" s="128" t="s">
        <v>307</v>
      </c>
      <c r="B109" s="135" t="s">
        <v>308</v>
      </c>
      <c r="C109" s="133">
        <v>40000</v>
      </c>
      <c r="D109" s="133">
        <v>40000</v>
      </c>
      <c r="E109" s="122">
        <v>40000</v>
      </c>
      <c r="F109" s="114"/>
      <c r="H109" s="114"/>
    </row>
    <row r="110" spans="1:8" ht="35.25" customHeight="1">
      <c r="A110" s="140" t="s">
        <v>309</v>
      </c>
      <c r="B110" s="141" t="s">
        <v>310</v>
      </c>
      <c r="C110" s="142">
        <f>C111+C160</f>
        <v>1555552584.1600001</v>
      </c>
      <c r="D110" s="142">
        <f t="shared" ref="D110:E110" si="1">D111</f>
        <v>1612903515.8999999</v>
      </c>
      <c r="E110" s="142">
        <f t="shared" si="1"/>
        <v>1348280365.23</v>
      </c>
      <c r="F110" s="114"/>
      <c r="H110" s="114"/>
    </row>
    <row r="111" spans="1:8" ht="69.75">
      <c r="A111" s="143" t="s">
        <v>311</v>
      </c>
      <c r="B111" s="144" t="s">
        <v>312</v>
      </c>
      <c r="C111" s="142">
        <f>C112+C117+C142+C151</f>
        <v>1555552584.1600001</v>
      </c>
      <c r="D111" s="142">
        <f>D112+D117+D142+D151</f>
        <v>1612903515.8999999</v>
      </c>
      <c r="E111" s="142">
        <f>E112+E117+E142+E151</f>
        <v>1348280365.23</v>
      </c>
      <c r="F111" s="114"/>
      <c r="H111" s="114"/>
    </row>
    <row r="112" spans="1:8" ht="45">
      <c r="A112" s="140" t="s">
        <v>313</v>
      </c>
      <c r="B112" s="145" t="s">
        <v>314</v>
      </c>
      <c r="C112" s="142">
        <f>C113+C115</f>
        <v>18193500</v>
      </c>
      <c r="D112" s="142">
        <f>D113+D115</f>
        <v>24653000</v>
      </c>
      <c r="E112" s="142">
        <f>E113+E115</f>
        <v>31953000</v>
      </c>
      <c r="F112" s="114"/>
      <c r="H112" s="114"/>
    </row>
    <row r="113" spans="1:8" ht="23.25">
      <c r="A113" s="143" t="s">
        <v>315</v>
      </c>
      <c r="B113" s="146" t="s">
        <v>316</v>
      </c>
      <c r="C113" s="147">
        <f>C114</f>
        <v>6627000</v>
      </c>
      <c r="D113" s="147">
        <f>D114</f>
        <v>15264000</v>
      </c>
      <c r="E113" s="147">
        <f>E114</f>
        <v>22564000</v>
      </c>
      <c r="F113" s="114"/>
      <c r="H113" s="114"/>
    </row>
    <row r="114" spans="1:8" ht="69.75">
      <c r="A114" s="143" t="s">
        <v>317</v>
      </c>
      <c r="B114" s="146" t="s">
        <v>318</v>
      </c>
      <c r="C114" s="147">
        <v>6627000</v>
      </c>
      <c r="D114" s="147">
        <v>15264000</v>
      </c>
      <c r="E114" s="147">
        <v>22564000</v>
      </c>
      <c r="F114" s="114"/>
      <c r="H114" s="114"/>
    </row>
    <row r="115" spans="1:8" ht="46.5">
      <c r="A115" s="143" t="s">
        <v>319</v>
      </c>
      <c r="B115" s="146" t="s">
        <v>320</v>
      </c>
      <c r="C115" s="147">
        <f>C116</f>
        <v>11566500</v>
      </c>
      <c r="D115" s="147">
        <f>D116</f>
        <v>9389000</v>
      </c>
      <c r="E115" s="147">
        <f>E116</f>
        <v>9389000</v>
      </c>
    </row>
    <row r="116" spans="1:8" ht="46.5">
      <c r="A116" s="143" t="s">
        <v>321</v>
      </c>
      <c r="B116" s="146" t="s">
        <v>322</v>
      </c>
      <c r="C116" s="147">
        <v>11566500</v>
      </c>
      <c r="D116" s="147">
        <v>9389000</v>
      </c>
      <c r="E116" s="147">
        <v>9389000</v>
      </c>
    </row>
    <row r="117" spans="1:8" ht="45">
      <c r="A117" s="140" t="s">
        <v>323</v>
      </c>
      <c r="B117" s="148" t="s">
        <v>324</v>
      </c>
      <c r="C117" s="142">
        <f>C118+C120+C122+C124+C126+C128+C130+C132+C134+C136+C138+C140</f>
        <v>479150504.5</v>
      </c>
      <c r="D117" s="142">
        <f t="shared" ref="D117:E117" si="2">D118+D120+D122+D124+D126+D128+D130+D132+D134+D136+D138+D140</f>
        <v>533226011.78999996</v>
      </c>
      <c r="E117" s="142">
        <f t="shared" si="2"/>
        <v>260175955.90000001</v>
      </c>
    </row>
    <row r="118" spans="1:8" ht="46.5">
      <c r="A118" s="149" t="s">
        <v>325</v>
      </c>
      <c r="B118" s="150" t="s">
        <v>326</v>
      </c>
      <c r="C118" s="151">
        <f>C119</f>
        <v>88831578.950000003</v>
      </c>
      <c r="D118" s="151">
        <f>D119</f>
        <v>0</v>
      </c>
      <c r="E118" s="151">
        <f>E119</f>
        <v>0</v>
      </c>
    </row>
    <row r="119" spans="1:8" ht="69.75">
      <c r="A119" s="149" t="s">
        <v>327</v>
      </c>
      <c r="B119" s="150" t="s">
        <v>328</v>
      </c>
      <c r="C119" s="151">
        <v>88831578.950000003</v>
      </c>
      <c r="D119" s="151">
        <v>0</v>
      </c>
      <c r="E119" s="151">
        <v>0</v>
      </c>
    </row>
    <row r="120" spans="1:8" ht="116.25">
      <c r="A120" s="143" t="s">
        <v>329</v>
      </c>
      <c r="B120" s="150" t="s">
        <v>330</v>
      </c>
      <c r="C120" s="151">
        <f>C121</f>
        <v>22454877.899999999</v>
      </c>
      <c r="D120" s="151">
        <f t="shared" ref="D120:E120" si="3">D121</f>
        <v>161680506.04000002</v>
      </c>
      <c r="E120" s="151">
        <f t="shared" si="3"/>
        <v>33236108</v>
      </c>
    </row>
    <row r="121" spans="1:8" ht="132.75" customHeight="1">
      <c r="A121" s="143" t="s">
        <v>331</v>
      </c>
      <c r="B121" s="150" t="s">
        <v>332</v>
      </c>
      <c r="C121" s="147">
        <v>22454877.899999999</v>
      </c>
      <c r="D121" s="151">
        <f>33236108+128444398.04</f>
        <v>161680506.04000002</v>
      </c>
      <c r="E121" s="151">
        <v>33236108</v>
      </c>
    </row>
    <row r="122" spans="1:8" ht="63.75" customHeight="1">
      <c r="A122" s="143" t="s">
        <v>333</v>
      </c>
      <c r="B122" s="146" t="s">
        <v>334</v>
      </c>
      <c r="C122" s="147">
        <f>C123</f>
        <v>145894736.84</v>
      </c>
      <c r="D122" s="147">
        <f t="shared" ref="D122:E122" si="4">D123</f>
        <v>0</v>
      </c>
      <c r="E122" s="147">
        <f t="shared" si="4"/>
        <v>0</v>
      </c>
    </row>
    <row r="123" spans="1:8" ht="69.75">
      <c r="A123" s="143" t="s">
        <v>335</v>
      </c>
      <c r="B123" s="146" t="s">
        <v>336</v>
      </c>
      <c r="C123" s="147">
        <v>145894736.84</v>
      </c>
      <c r="D123" s="151">
        <v>0</v>
      </c>
      <c r="E123" s="151">
        <v>0</v>
      </c>
    </row>
    <row r="124" spans="1:8" ht="46.5">
      <c r="A124" s="143" t="s">
        <v>337</v>
      </c>
      <c r="B124" s="146" t="s">
        <v>338</v>
      </c>
      <c r="C124" s="147">
        <f>C125</f>
        <v>55249121.299999997</v>
      </c>
      <c r="D124" s="147">
        <f t="shared" ref="D124:E124" si="5">D125</f>
        <v>28135098.890000001</v>
      </c>
      <c r="E124" s="147">
        <f t="shared" si="5"/>
        <v>0</v>
      </c>
    </row>
    <row r="125" spans="1:8" ht="69.75">
      <c r="A125" s="143" t="s">
        <v>337</v>
      </c>
      <c r="B125" s="146" t="s">
        <v>339</v>
      </c>
      <c r="C125" s="147">
        <v>55249121.299999997</v>
      </c>
      <c r="D125" s="151">
        <v>28135098.890000001</v>
      </c>
      <c r="E125" s="151">
        <v>0</v>
      </c>
    </row>
    <row r="126" spans="1:8" ht="72.75" customHeight="1">
      <c r="A126" s="143" t="s">
        <v>340</v>
      </c>
      <c r="B126" s="146" t="s">
        <v>341</v>
      </c>
      <c r="C126" s="147">
        <f>C127</f>
        <v>42832984.399999999</v>
      </c>
      <c r="D126" s="147">
        <f t="shared" ref="D126:E126" si="6">D127</f>
        <v>40793925.729999997</v>
      </c>
      <c r="E126" s="147">
        <f t="shared" si="6"/>
        <v>39718215.369999997</v>
      </c>
    </row>
    <row r="127" spans="1:8" ht="93">
      <c r="A127" s="143" t="s">
        <v>342</v>
      </c>
      <c r="B127" s="146" t="s">
        <v>343</v>
      </c>
      <c r="C127" s="152">
        <v>42832984.399999999</v>
      </c>
      <c r="D127" s="151">
        <v>40793925.729999997</v>
      </c>
      <c r="E127" s="151">
        <v>39718215.369999997</v>
      </c>
    </row>
    <row r="128" spans="1:8" ht="74.25" customHeight="1">
      <c r="A128" s="143" t="s">
        <v>344</v>
      </c>
      <c r="B128" s="146" t="s">
        <v>921</v>
      </c>
      <c r="C128" s="151">
        <f>C129</f>
        <v>0</v>
      </c>
      <c r="D128" s="151">
        <f>D129</f>
        <v>1635927</v>
      </c>
      <c r="E128" s="151">
        <f>E129</f>
        <v>0</v>
      </c>
    </row>
    <row r="129" spans="1:5" ht="93">
      <c r="A129" s="143" t="s">
        <v>345</v>
      </c>
      <c r="B129" s="146" t="s">
        <v>920</v>
      </c>
      <c r="C129" s="151">
        <v>0</v>
      </c>
      <c r="D129" s="151">
        <v>1635927</v>
      </c>
      <c r="E129" s="151">
        <v>0</v>
      </c>
    </row>
    <row r="130" spans="1:5" ht="46.5">
      <c r="A130" s="143" t="s">
        <v>346</v>
      </c>
      <c r="B130" s="146" t="s">
        <v>347</v>
      </c>
      <c r="C130" s="151">
        <f>C131</f>
        <v>1307682</v>
      </c>
      <c r="D130" s="151">
        <f t="shared" ref="D130:E130" si="7">D131</f>
        <v>1307682</v>
      </c>
      <c r="E130" s="151">
        <f t="shared" si="7"/>
        <v>1307682</v>
      </c>
    </row>
    <row r="131" spans="1:5" ht="46.5">
      <c r="A131" s="149" t="s">
        <v>348</v>
      </c>
      <c r="B131" s="146" t="s">
        <v>349</v>
      </c>
      <c r="C131" s="151">
        <v>1307682</v>
      </c>
      <c r="D131" s="151">
        <v>1307682</v>
      </c>
      <c r="E131" s="151">
        <v>1307682</v>
      </c>
    </row>
    <row r="132" spans="1:5" ht="46.5">
      <c r="A132" s="149" t="s">
        <v>350</v>
      </c>
      <c r="B132" s="146" t="s">
        <v>351</v>
      </c>
      <c r="C132" s="151">
        <f>C133</f>
        <v>0</v>
      </c>
      <c r="D132" s="151">
        <f t="shared" ref="D132:E132" si="8">D133</f>
        <v>3258482</v>
      </c>
      <c r="E132" s="151">
        <f t="shared" si="8"/>
        <v>3642805</v>
      </c>
    </row>
    <row r="133" spans="1:5" ht="46.5">
      <c r="A133" s="149" t="s">
        <v>352</v>
      </c>
      <c r="B133" s="146" t="s">
        <v>353</v>
      </c>
      <c r="C133" s="151"/>
      <c r="D133" s="151">
        <v>3258482</v>
      </c>
      <c r="E133" s="151">
        <v>3642805</v>
      </c>
    </row>
    <row r="134" spans="1:5" ht="47.25" customHeight="1">
      <c r="A134" s="143" t="s">
        <v>354</v>
      </c>
      <c r="B134" s="146" t="s">
        <v>355</v>
      </c>
      <c r="C134" s="151">
        <f>C135</f>
        <v>141503</v>
      </c>
      <c r="D134" s="151">
        <f t="shared" ref="D134:E134" si="9">D135</f>
        <v>141687</v>
      </c>
      <c r="E134" s="151">
        <f t="shared" si="9"/>
        <v>145386</v>
      </c>
    </row>
    <row r="135" spans="1:5" ht="47.25" customHeight="1">
      <c r="A135" s="143" t="s">
        <v>356</v>
      </c>
      <c r="B135" s="153" t="s">
        <v>357</v>
      </c>
      <c r="C135" s="151">
        <v>141503</v>
      </c>
      <c r="D135" s="151">
        <v>141687</v>
      </c>
      <c r="E135" s="151">
        <v>145386</v>
      </c>
    </row>
    <row r="136" spans="1:5" ht="69.75">
      <c r="A136" s="143" t="s">
        <v>358</v>
      </c>
      <c r="B136" s="153" t="s">
        <v>359</v>
      </c>
      <c r="C136" s="151">
        <f>C137</f>
        <v>116804427.61</v>
      </c>
      <c r="D136" s="151">
        <f t="shared" ref="D136:E136" si="10">D137</f>
        <v>292011069.01999998</v>
      </c>
      <c r="E136" s="151">
        <f t="shared" si="10"/>
        <v>175206641.41</v>
      </c>
    </row>
    <row r="137" spans="1:5" ht="69.75">
      <c r="A137" s="143" t="s">
        <v>360</v>
      </c>
      <c r="B137" s="153" t="s">
        <v>361</v>
      </c>
      <c r="C137" s="151">
        <v>116804427.61</v>
      </c>
      <c r="D137" s="151">
        <v>292011069.01999998</v>
      </c>
      <c r="E137" s="151">
        <v>175206641.41</v>
      </c>
    </row>
    <row r="138" spans="1:5" ht="46.5">
      <c r="A138" s="154" t="s">
        <v>362</v>
      </c>
      <c r="B138" s="153" t="s">
        <v>363</v>
      </c>
      <c r="C138" s="151">
        <f>C139</f>
        <v>204585.86</v>
      </c>
      <c r="D138" s="151">
        <f t="shared" ref="D138:E138" si="11">D139</f>
        <v>0</v>
      </c>
      <c r="E138" s="151">
        <f t="shared" si="11"/>
        <v>0</v>
      </c>
    </row>
    <row r="139" spans="1:5" ht="53.25" customHeight="1">
      <c r="A139" s="143" t="s">
        <v>364</v>
      </c>
      <c r="B139" s="153" t="s">
        <v>365</v>
      </c>
      <c r="C139" s="151">
        <v>204585.86</v>
      </c>
      <c r="D139" s="151">
        <v>0</v>
      </c>
      <c r="E139" s="151">
        <v>0</v>
      </c>
    </row>
    <row r="140" spans="1:5" ht="23.25">
      <c r="A140" s="143" t="s">
        <v>366</v>
      </c>
      <c r="B140" s="150" t="s">
        <v>367</v>
      </c>
      <c r="C140" s="151">
        <f>C141</f>
        <v>5429006.6400000006</v>
      </c>
      <c r="D140" s="151">
        <f t="shared" ref="D140:E140" si="12">D141</f>
        <v>4261634.1100000003</v>
      </c>
      <c r="E140" s="151">
        <f t="shared" si="12"/>
        <v>6919118.1200000001</v>
      </c>
    </row>
    <row r="141" spans="1:5" ht="23.25">
      <c r="A141" s="143" t="s">
        <v>368</v>
      </c>
      <c r="B141" s="150" t="s">
        <v>369</v>
      </c>
      <c r="C141" s="151">
        <f>2336075.64+694444+773591+1624896</f>
        <v>5429006.6400000006</v>
      </c>
      <c r="D141" s="151">
        <f>1624896+1582390.29+1054347.82</f>
        <v>4261634.1100000003</v>
      </c>
      <c r="E141" s="151">
        <f>5294222.12+1624896</f>
        <v>6919118.1200000001</v>
      </c>
    </row>
    <row r="142" spans="1:5" s="158" customFormat="1" ht="22.5">
      <c r="A142" s="155" t="s">
        <v>370</v>
      </c>
      <c r="B142" s="156" t="s">
        <v>371</v>
      </c>
      <c r="C142" s="157">
        <f>C143+C145+C147+C149</f>
        <v>980951529.91999996</v>
      </c>
      <c r="D142" s="157">
        <f t="shared" ref="D142:E142" si="13">D143+D145+D147+D149</f>
        <v>980892254.37</v>
      </c>
      <c r="E142" s="157">
        <f t="shared" si="13"/>
        <v>981086527.91999996</v>
      </c>
    </row>
    <row r="143" spans="1:5" s="158" customFormat="1" ht="60.75" customHeight="1">
      <c r="A143" s="143" t="s">
        <v>372</v>
      </c>
      <c r="B143" s="146" t="s">
        <v>373</v>
      </c>
      <c r="C143" s="151">
        <f>C144</f>
        <v>967053297.91999996</v>
      </c>
      <c r="D143" s="151">
        <f t="shared" ref="D143:E143" si="14">D144</f>
        <v>966993026.37</v>
      </c>
      <c r="E143" s="151">
        <f t="shared" si="14"/>
        <v>967062897.91999996</v>
      </c>
    </row>
    <row r="144" spans="1:5" s="158" customFormat="1" ht="60" customHeight="1">
      <c r="A144" s="149" t="s">
        <v>374</v>
      </c>
      <c r="B144" s="146" t="s">
        <v>375</v>
      </c>
      <c r="C144" s="151">
        <v>967053297.91999996</v>
      </c>
      <c r="D144" s="151">
        <v>966993026.37</v>
      </c>
      <c r="E144" s="151">
        <v>967062897.91999996</v>
      </c>
    </row>
    <row r="145" spans="1:5" s="158" customFormat="1" ht="105" customHeight="1">
      <c r="A145" s="143" t="s">
        <v>376</v>
      </c>
      <c r="B145" s="146" t="s">
        <v>377</v>
      </c>
      <c r="C145" s="151">
        <f>C146</f>
        <v>6120468</v>
      </c>
      <c r="D145" s="151">
        <f t="shared" ref="D145:E145" si="15">D146</f>
        <v>6120468</v>
      </c>
      <c r="E145" s="151">
        <f t="shared" si="15"/>
        <v>6120468</v>
      </c>
    </row>
    <row r="146" spans="1:5" s="158" customFormat="1" ht="124.5" customHeight="1">
      <c r="A146" s="143" t="s">
        <v>378</v>
      </c>
      <c r="B146" s="146" t="s">
        <v>379</v>
      </c>
      <c r="C146" s="151">
        <v>6120468</v>
      </c>
      <c r="D146" s="151">
        <v>6120468</v>
      </c>
      <c r="E146" s="147">
        <v>6120468</v>
      </c>
    </row>
    <row r="147" spans="1:5" s="158" customFormat="1" ht="100.5" customHeight="1">
      <c r="A147" s="143" t="s">
        <v>380</v>
      </c>
      <c r="B147" s="159" t="s">
        <v>381</v>
      </c>
      <c r="C147" s="160">
        <f>C148</f>
        <v>7751700</v>
      </c>
      <c r="D147" s="160">
        <f t="shared" ref="D147:E147" si="16">D148</f>
        <v>7751700</v>
      </c>
      <c r="E147" s="160">
        <f t="shared" si="16"/>
        <v>7751700</v>
      </c>
    </row>
    <row r="148" spans="1:5" ht="102.75" customHeight="1">
      <c r="A148" s="143" t="s">
        <v>382</v>
      </c>
      <c r="B148" s="161" t="s">
        <v>383</v>
      </c>
      <c r="C148" s="160">
        <v>7751700</v>
      </c>
      <c r="D148" s="160">
        <v>7751700</v>
      </c>
      <c r="E148" s="147">
        <v>7751700</v>
      </c>
    </row>
    <row r="149" spans="1:5" ht="93">
      <c r="A149" s="143" t="s">
        <v>384</v>
      </c>
      <c r="B149" s="146" t="s">
        <v>385</v>
      </c>
      <c r="C149" s="151">
        <f>C150</f>
        <v>26064</v>
      </c>
      <c r="D149" s="151">
        <f t="shared" ref="D149:E149" si="17">D150</f>
        <v>27060</v>
      </c>
      <c r="E149" s="151">
        <f t="shared" si="17"/>
        <v>151462</v>
      </c>
    </row>
    <row r="150" spans="1:5" ht="99" customHeight="1">
      <c r="A150" s="143" t="s">
        <v>386</v>
      </c>
      <c r="B150" s="146" t="s">
        <v>387</v>
      </c>
      <c r="C150" s="151">
        <v>26064</v>
      </c>
      <c r="D150" s="151">
        <v>27060</v>
      </c>
      <c r="E150" s="147">
        <v>151462</v>
      </c>
    </row>
    <row r="151" spans="1:5" ht="39" customHeight="1">
      <c r="A151" s="140" t="s">
        <v>388</v>
      </c>
      <c r="B151" s="148" t="s">
        <v>389</v>
      </c>
      <c r="C151" s="142">
        <f>C152+C156+C154+C158</f>
        <v>77257049.739999995</v>
      </c>
      <c r="D151" s="142">
        <f t="shared" ref="D151:E151" si="18">D152+D156+D154+D158</f>
        <v>74132249.739999995</v>
      </c>
      <c r="E151" s="142">
        <f t="shared" si="18"/>
        <v>75064881.409999996</v>
      </c>
    </row>
    <row r="152" spans="1:5" ht="93">
      <c r="A152" s="143" t="s">
        <v>390</v>
      </c>
      <c r="B152" s="150" t="s">
        <v>391</v>
      </c>
      <c r="C152" s="151">
        <f>C153</f>
        <v>39648614.079999998</v>
      </c>
      <c r="D152" s="151">
        <f t="shared" ref="D152:E152" si="19">D153</f>
        <v>39648614.079999998</v>
      </c>
      <c r="E152" s="151">
        <f t="shared" si="19"/>
        <v>39648614.079999998</v>
      </c>
    </row>
    <row r="153" spans="1:5" ht="99.75" customHeight="1">
      <c r="A153" s="143" t="s">
        <v>392</v>
      </c>
      <c r="B153" s="146" t="s">
        <v>393</v>
      </c>
      <c r="C153" s="151">
        <v>39648614.079999998</v>
      </c>
      <c r="D153" s="151">
        <v>39648614.079999998</v>
      </c>
      <c r="E153" s="151">
        <v>39648614.079999998</v>
      </c>
    </row>
    <row r="154" spans="1:5" ht="116.25">
      <c r="A154" s="162" t="s">
        <v>394</v>
      </c>
      <c r="B154" s="146" t="s">
        <v>395</v>
      </c>
      <c r="C154" s="163">
        <f>C155</f>
        <v>4407435.66</v>
      </c>
      <c r="D154" s="163">
        <f t="shared" ref="D154:E154" si="20">D155</f>
        <v>4407435.66</v>
      </c>
      <c r="E154" s="163">
        <f t="shared" si="20"/>
        <v>5340067.33</v>
      </c>
    </row>
    <row r="155" spans="1:5" ht="126.75" customHeight="1">
      <c r="A155" s="162" t="s">
        <v>396</v>
      </c>
      <c r="B155" s="146" t="s">
        <v>397</v>
      </c>
      <c r="C155" s="163">
        <v>4407435.66</v>
      </c>
      <c r="D155" s="163">
        <v>4407435.66</v>
      </c>
      <c r="E155" s="163">
        <v>5340067.33</v>
      </c>
    </row>
    <row r="156" spans="1:5" ht="162.75">
      <c r="A156" s="162" t="s">
        <v>398</v>
      </c>
      <c r="B156" s="146" t="s">
        <v>399</v>
      </c>
      <c r="C156" s="164">
        <f>C157</f>
        <v>33201000</v>
      </c>
      <c r="D156" s="164">
        <f t="shared" ref="D156:E156" si="21">D157</f>
        <v>30076200</v>
      </c>
      <c r="E156" s="164">
        <f t="shared" si="21"/>
        <v>30076200</v>
      </c>
    </row>
    <row r="157" spans="1:5" ht="180.75" customHeight="1">
      <c r="A157" s="162" t="s">
        <v>400</v>
      </c>
      <c r="B157" s="146" t="s">
        <v>401</v>
      </c>
      <c r="C157" s="164">
        <v>33201000</v>
      </c>
      <c r="D157" s="164">
        <v>30076200</v>
      </c>
      <c r="E157" s="164">
        <v>30076200</v>
      </c>
    </row>
    <row r="158" spans="1:5" ht="23.25" hidden="1">
      <c r="A158" s="162"/>
      <c r="B158" s="165"/>
      <c r="C158" s="164"/>
      <c r="D158" s="164"/>
      <c r="E158" s="164"/>
    </row>
    <row r="159" spans="1:5" ht="23.25" hidden="1">
      <c r="A159" s="162"/>
      <c r="B159" s="165"/>
      <c r="C159" s="164"/>
      <c r="D159" s="164"/>
      <c r="E159" s="164"/>
    </row>
    <row r="160" spans="1:5" ht="23.25" hidden="1">
      <c r="A160" s="162"/>
      <c r="B160" s="166"/>
      <c r="C160" s="164"/>
      <c r="D160" s="164"/>
      <c r="E160" s="164"/>
    </row>
    <row r="161" spans="1:5" ht="23.25" hidden="1">
      <c r="A161" s="167"/>
      <c r="B161" s="166"/>
      <c r="C161" s="164"/>
      <c r="D161" s="164"/>
      <c r="E161" s="164"/>
    </row>
    <row r="162" spans="1:5" ht="23.25" hidden="1">
      <c r="A162" s="162"/>
      <c r="B162" s="166"/>
      <c r="C162" s="164"/>
      <c r="D162" s="164"/>
      <c r="E162" s="147"/>
    </row>
    <row r="163" spans="1:5" ht="22.5">
      <c r="A163" s="200" t="s">
        <v>402</v>
      </c>
      <c r="B163" s="201"/>
      <c r="C163" s="168">
        <f>C9+C110</f>
        <v>2166715284.1599998</v>
      </c>
      <c r="D163" s="168">
        <f>D9+D110</f>
        <v>2170468715.8999996</v>
      </c>
      <c r="E163" s="169">
        <f>E9+E110</f>
        <v>1943960965.23</v>
      </c>
    </row>
    <row r="164" spans="1:5" ht="15.75">
      <c r="A164" s="170"/>
      <c r="B164" s="171"/>
      <c r="C164" s="172"/>
      <c r="D164" s="172"/>
      <c r="E164" s="172"/>
    </row>
    <row r="165" spans="1:5">
      <c r="C165" s="175"/>
      <c r="D165" s="175"/>
      <c r="E165" s="176"/>
    </row>
    <row r="166" spans="1:5">
      <c r="C166" s="175"/>
      <c r="D166" s="175"/>
      <c r="E166" s="175"/>
    </row>
    <row r="167" spans="1:5">
      <c r="C167" s="175"/>
      <c r="D167" s="175"/>
      <c r="E167" s="176"/>
    </row>
    <row r="169" spans="1:5">
      <c r="C169" s="175"/>
      <c r="D169" s="175"/>
      <c r="E169" s="175"/>
    </row>
  </sheetData>
  <mergeCells count="6">
    <mergeCell ref="A163:B163"/>
    <mergeCell ref="D1:E1"/>
    <mergeCell ref="D2:E2"/>
    <mergeCell ref="D3:E3"/>
    <mergeCell ref="D4:E4"/>
    <mergeCell ref="A6:E6"/>
  </mergeCells>
  <pageMargins left="0.7" right="0.7" top="0.75" bottom="0.75" header="0.3" footer="0.3"/>
  <pageSetup paperSize="9" scale="35" fitToHeight="0" orientation="portrait" r:id="rId1"/>
  <rowBreaks count="1" manualBreakCount="1">
    <brk id="130" max="5" man="1"/>
  </rowBreaks>
</worksheet>
</file>

<file path=xl/worksheets/sheet10.xml><?xml version="1.0" encoding="utf-8"?>
<worksheet xmlns="http://schemas.openxmlformats.org/spreadsheetml/2006/main" xmlns:r="http://schemas.openxmlformats.org/officeDocument/2006/relationships">
  <sheetPr>
    <tabColor rgb="FF00B0F0"/>
    <pageSetUpPr fitToPage="1"/>
  </sheetPr>
  <dimension ref="A1:H15"/>
  <sheetViews>
    <sheetView view="pageBreakPreview" zoomScale="90" zoomScaleSheetLayoutView="90" workbookViewId="0">
      <selection activeCell="D4" sqref="D4:E4"/>
    </sheetView>
  </sheetViews>
  <sheetFormatPr defaultRowHeight="12.75"/>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c r="A1" s="1"/>
      <c r="B1" s="2"/>
      <c r="C1" s="6"/>
      <c r="D1" s="210" t="s">
        <v>2</v>
      </c>
      <c r="E1" s="210"/>
    </row>
    <row r="2" spans="1:8" ht="15">
      <c r="A2" s="2"/>
      <c r="B2" s="2"/>
      <c r="C2" s="6"/>
      <c r="D2" s="210" t="s">
        <v>0</v>
      </c>
      <c r="E2" s="210"/>
    </row>
    <row r="3" spans="1:8" ht="15">
      <c r="A3" s="2"/>
      <c r="B3" s="2"/>
      <c r="C3" s="6"/>
      <c r="D3" s="210" t="s">
        <v>1</v>
      </c>
      <c r="E3" s="210"/>
    </row>
    <row r="4" spans="1:8" ht="15">
      <c r="A4" s="2"/>
      <c r="B4" s="2"/>
      <c r="C4" s="6"/>
      <c r="D4" s="212" t="s">
        <v>938</v>
      </c>
      <c r="E4" s="212"/>
    </row>
    <row r="5" spans="1:8" ht="15">
      <c r="A5" s="2"/>
      <c r="B5" s="2"/>
      <c r="D5" s="2"/>
    </row>
    <row r="6" spans="1:8" ht="15">
      <c r="A6" s="2"/>
      <c r="B6" s="2"/>
      <c r="C6" s="6"/>
      <c r="D6" s="2"/>
      <c r="E6" s="6" t="s">
        <v>36</v>
      </c>
    </row>
    <row r="7" spans="1:8" ht="15">
      <c r="A7" s="34"/>
      <c r="B7" s="35"/>
      <c r="C7" s="36"/>
    </row>
    <row r="8" spans="1:8" ht="75" customHeight="1">
      <c r="A8" s="227" t="s">
        <v>43</v>
      </c>
      <c r="B8" s="227"/>
      <c r="C8" s="227"/>
      <c r="D8" s="227"/>
      <c r="E8" s="227"/>
    </row>
    <row r="10" spans="1:8" ht="15">
      <c r="A10" s="216" t="s">
        <v>5</v>
      </c>
      <c r="B10" s="228" t="s">
        <v>6</v>
      </c>
      <c r="C10" s="224" t="s">
        <v>15</v>
      </c>
      <c r="D10" s="224"/>
      <c r="E10" s="224"/>
      <c r="F10" s="37"/>
      <c r="G10" s="37"/>
      <c r="H10" s="37"/>
    </row>
    <row r="11" spans="1:8" ht="15">
      <c r="A11" s="217"/>
      <c r="B11" s="229"/>
      <c r="C11" s="213">
        <v>2024</v>
      </c>
      <c r="D11" s="223">
        <v>2025</v>
      </c>
      <c r="E11" s="223">
        <v>2026</v>
      </c>
      <c r="F11" s="48"/>
      <c r="G11" s="48"/>
      <c r="H11" s="37"/>
    </row>
    <row r="12" spans="1:8" ht="15">
      <c r="A12" s="218"/>
      <c r="B12" s="230"/>
      <c r="C12" s="222"/>
      <c r="D12" s="223"/>
      <c r="E12" s="223"/>
      <c r="F12" s="48"/>
      <c r="G12" s="48"/>
      <c r="H12" s="37"/>
    </row>
    <row r="13" spans="1:8" ht="44.25" customHeight="1">
      <c r="A13" s="29">
        <v>1</v>
      </c>
      <c r="B13" s="49" t="s">
        <v>31</v>
      </c>
      <c r="C13" s="52">
        <f>22454877.9+694480.76</f>
        <v>23149358.66</v>
      </c>
      <c r="D13" s="55">
        <v>0</v>
      </c>
      <c r="E13" s="55">
        <v>0</v>
      </c>
      <c r="F13" s="48"/>
      <c r="G13" s="50"/>
      <c r="H13" s="48"/>
    </row>
    <row r="14" spans="1:8" ht="15" hidden="1">
      <c r="A14" s="29"/>
      <c r="B14" s="49" t="s">
        <v>34</v>
      </c>
      <c r="C14" s="55">
        <v>0</v>
      </c>
      <c r="D14" s="55">
        <v>0</v>
      </c>
      <c r="E14" s="55">
        <v>0</v>
      </c>
      <c r="F14" s="48"/>
      <c r="G14" s="50"/>
      <c r="H14" s="48"/>
    </row>
    <row r="15" spans="1:8" ht="24" customHeight="1">
      <c r="A15" s="31"/>
      <c r="B15" s="51" t="s">
        <v>13</v>
      </c>
      <c r="C15" s="33">
        <f>SUM(C13:C13)+C14</f>
        <v>23149358.66</v>
      </c>
      <c r="D15" s="54">
        <f>D14</f>
        <v>0</v>
      </c>
      <c r="E15" s="54">
        <f>E14</f>
        <v>0</v>
      </c>
      <c r="F15" s="48"/>
      <c r="G15" s="48"/>
      <c r="H15" s="48"/>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sheetPr>
    <tabColor rgb="FF00B0F0"/>
    <pageSetUpPr fitToPage="1"/>
  </sheetPr>
  <dimension ref="A1:E18"/>
  <sheetViews>
    <sheetView view="pageBreakPreview" zoomScale="60" workbookViewId="0">
      <selection activeCell="D4" sqref="D4:E4"/>
    </sheetView>
  </sheetViews>
  <sheetFormatPr defaultRowHeight="12.75"/>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c r="A1" s="1"/>
      <c r="B1" s="2"/>
      <c r="D1" s="210" t="s">
        <v>2</v>
      </c>
      <c r="E1" s="210"/>
    </row>
    <row r="2" spans="1:5" ht="15">
      <c r="A2" s="2"/>
      <c r="B2" s="2"/>
      <c r="D2" s="210" t="s">
        <v>0</v>
      </c>
      <c r="E2" s="210"/>
    </row>
    <row r="3" spans="1:5" ht="15">
      <c r="A3" s="2"/>
      <c r="B3" s="2"/>
      <c r="D3" s="210" t="s">
        <v>1</v>
      </c>
      <c r="E3" s="210"/>
    </row>
    <row r="4" spans="1:5" ht="15">
      <c r="A4" s="2"/>
      <c r="B4" s="2"/>
      <c r="D4" s="210" t="s">
        <v>938</v>
      </c>
      <c r="E4" s="210"/>
    </row>
    <row r="5" spans="1:5" ht="15">
      <c r="A5" s="2"/>
      <c r="B5" s="2"/>
      <c r="C5" s="6"/>
    </row>
    <row r="6" spans="1:5" ht="15">
      <c r="A6" s="2"/>
      <c r="B6" s="2"/>
      <c r="C6" s="6"/>
    </row>
    <row r="7" spans="1:5" ht="15">
      <c r="A7" s="2"/>
      <c r="B7" s="2"/>
      <c r="C7" s="6"/>
    </row>
    <row r="8" spans="1:5" ht="15">
      <c r="A8" s="2"/>
      <c r="B8" s="2"/>
      <c r="C8" s="6"/>
      <c r="E8" s="6" t="s">
        <v>37</v>
      </c>
    </row>
    <row r="9" spans="1:5" ht="15">
      <c r="A9" s="34"/>
      <c r="B9" s="35"/>
      <c r="C9" s="36"/>
    </row>
    <row r="10" spans="1:5" ht="58.5" customHeight="1">
      <c r="A10" s="215" t="s">
        <v>923</v>
      </c>
      <c r="B10" s="215"/>
      <c r="C10" s="215"/>
      <c r="D10" s="215"/>
      <c r="E10" s="215"/>
    </row>
    <row r="11" spans="1:5" ht="15">
      <c r="A11" s="26"/>
      <c r="B11" s="26"/>
      <c r="C11" s="27"/>
      <c r="D11" s="28"/>
      <c r="E11" s="28"/>
    </row>
    <row r="12" spans="1:5" ht="14.25">
      <c r="A12" s="216" t="s">
        <v>5</v>
      </c>
      <c r="B12" s="216" t="s">
        <v>6</v>
      </c>
      <c r="C12" s="219" t="s">
        <v>15</v>
      </c>
      <c r="D12" s="220"/>
      <c r="E12" s="221"/>
    </row>
    <row r="13" spans="1:5">
      <c r="A13" s="217"/>
      <c r="B13" s="217"/>
      <c r="C13" s="216">
        <v>2024</v>
      </c>
      <c r="D13" s="213">
        <v>2025</v>
      </c>
      <c r="E13" s="213">
        <v>2026</v>
      </c>
    </row>
    <row r="14" spans="1:5">
      <c r="A14" s="218"/>
      <c r="B14" s="218"/>
      <c r="C14" s="222"/>
      <c r="D14" s="214"/>
      <c r="E14" s="214"/>
    </row>
    <row r="15" spans="1:5" ht="15">
      <c r="A15" s="178">
        <v>1</v>
      </c>
      <c r="B15" s="179" t="s">
        <v>34</v>
      </c>
      <c r="C15" s="52">
        <v>5000000</v>
      </c>
      <c r="D15" s="52">
        <v>5000000</v>
      </c>
      <c r="E15" s="52">
        <v>5000000</v>
      </c>
    </row>
    <row r="16" spans="1:5" ht="14.25">
      <c r="A16" s="31"/>
      <c r="B16" s="32" t="s">
        <v>13</v>
      </c>
      <c r="C16" s="33">
        <f>C15</f>
        <v>5000000</v>
      </c>
      <c r="D16" s="33">
        <f t="shared" ref="D16:E16" si="0">D15</f>
        <v>5000000</v>
      </c>
      <c r="E16" s="33">
        <f t="shared" si="0"/>
        <v>5000000</v>
      </c>
    </row>
    <row r="17" spans="1:5">
      <c r="A17" s="28"/>
      <c r="B17" s="28"/>
      <c r="C17" s="28"/>
      <c r="D17" s="28"/>
      <c r="E17" s="28"/>
    </row>
    <row r="18" spans="1:5">
      <c r="B18" s="28"/>
      <c r="C18" s="28"/>
      <c r="D18" s="28"/>
      <c r="E18" s="28"/>
    </row>
  </sheetData>
  <mergeCells count="11">
    <mergeCell ref="E13:E14"/>
    <mergeCell ref="D1:E1"/>
    <mergeCell ref="D2:E2"/>
    <mergeCell ref="D3:E3"/>
    <mergeCell ref="D4:E4"/>
    <mergeCell ref="A10:E10"/>
    <mergeCell ref="A12:A14"/>
    <mergeCell ref="B12:B14"/>
    <mergeCell ref="C12:E12"/>
    <mergeCell ref="C13:C14"/>
    <mergeCell ref="D13:D1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dimension ref="A1:E18"/>
  <sheetViews>
    <sheetView view="pageBreakPreview" zoomScale="60" workbookViewId="0">
      <selection activeCell="D4" sqref="D4:E4"/>
    </sheetView>
  </sheetViews>
  <sheetFormatPr defaultRowHeight="12.75"/>
  <cols>
    <col min="1" max="1" width="27.140625" customWidth="1"/>
    <col min="2" max="2" width="67.5703125" customWidth="1"/>
    <col min="3" max="3" width="20.5703125" customWidth="1"/>
    <col min="4" max="4" width="21.85546875" customWidth="1"/>
    <col min="5" max="5" width="20.7109375" customWidth="1"/>
  </cols>
  <sheetData>
    <row r="1" spans="1:5" ht="15">
      <c r="A1" s="78"/>
      <c r="B1" s="78"/>
      <c r="C1" s="78"/>
      <c r="D1" s="212" t="s">
        <v>65</v>
      </c>
      <c r="E1" s="212"/>
    </row>
    <row r="2" spans="1:5" ht="15">
      <c r="A2" s="36"/>
      <c r="B2" s="36"/>
      <c r="C2" s="36"/>
      <c r="D2" s="212" t="s">
        <v>66</v>
      </c>
      <c r="E2" s="212"/>
    </row>
    <row r="3" spans="1:5" ht="15">
      <c r="A3" s="78"/>
      <c r="B3" s="78"/>
      <c r="C3" s="78"/>
      <c r="D3" s="212" t="s">
        <v>1</v>
      </c>
      <c r="E3" s="212"/>
    </row>
    <row r="4" spans="1:5" ht="15">
      <c r="A4" s="78"/>
      <c r="B4" s="78"/>
      <c r="C4" s="78"/>
      <c r="D4" s="212" t="s">
        <v>938</v>
      </c>
      <c r="E4" s="212"/>
    </row>
    <row r="5" spans="1:5">
      <c r="A5" s="58"/>
      <c r="B5" s="58"/>
      <c r="C5" s="58"/>
      <c r="D5" s="58"/>
      <c r="E5" s="58"/>
    </row>
    <row r="6" spans="1:5" ht="36" customHeight="1">
      <c r="A6" s="233" t="s">
        <v>67</v>
      </c>
      <c r="B6" s="233"/>
      <c r="C6" s="233"/>
      <c r="D6" s="233"/>
      <c r="E6" s="233"/>
    </row>
    <row r="7" spans="1:5" ht="18">
      <c r="A7" s="77"/>
      <c r="B7" s="77"/>
      <c r="C7" s="79" t="s">
        <v>4</v>
      </c>
      <c r="D7" s="80"/>
      <c r="E7" s="80"/>
    </row>
    <row r="8" spans="1:5">
      <c r="A8" s="234" t="s">
        <v>68</v>
      </c>
      <c r="B8" s="234" t="s">
        <v>52</v>
      </c>
      <c r="C8" s="236" t="s">
        <v>69</v>
      </c>
      <c r="D8" s="236" t="s">
        <v>70</v>
      </c>
      <c r="E8" s="236" t="s">
        <v>71</v>
      </c>
    </row>
    <row r="9" spans="1:5">
      <c r="A9" s="235"/>
      <c r="B9" s="235"/>
      <c r="C9" s="237"/>
      <c r="D9" s="237"/>
      <c r="E9" s="237"/>
    </row>
    <row r="10" spans="1:5" ht="72" customHeight="1">
      <c r="A10" s="81" t="s">
        <v>72</v>
      </c>
      <c r="B10" s="82" t="s">
        <v>73</v>
      </c>
      <c r="C10" s="83">
        <f>C11-C15</f>
        <v>0</v>
      </c>
      <c r="D10" s="84">
        <v>-18333333.329999998</v>
      </c>
      <c r="E10" s="84">
        <v>-18333333.329999998</v>
      </c>
    </row>
    <row r="11" spans="1:5" ht="81.75" customHeight="1">
      <c r="A11" s="81" t="s">
        <v>74</v>
      </c>
      <c r="B11" s="81" t="s">
        <v>75</v>
      </c>
      <c r="C11" s="85">
        <v>0</v>
      </c>
      <c r="D11" s="86">
        <v>0</v>
      </c>
      <c r="E11" s="87">
        <v>0</v>
      </c>
    </row>
    <row r="12" spans="1:5" ht="82.5" customHeight="1">
      <c r="A12" s="88" t="s">
        <v>76</v>
      </c>
      <c r="B12" s="88" t="s">
        <v>77</v>
      </c>
      <c r="C12" s="85">
        <v>0</v>
      </c>
      <c r="D12" s="86">
        <v>0</v>
      </c>
      <c r="E12" s="87">
        <v>0</v>
      </c>
    </row>
    <row r="13" spans="1:5" ht="152.25" customHeight="1">
      <c r="A13" s="88" t="s">
        <v>78</v>
      </c>
      <c r="B13" s="88" t="s">
        <v>79</v>
      </c>
      <c r="C13" s="85">
        <v>0</v>
      </c>
      <c r="D13" s="86">
        <v>0</v>
      </c>
      <c r="E13" s="87">
        <v>0</v>
      </c>
    </row>
    <row r="14" spans="1:5" ht="78" customHeight="1">
      <c r="A14" s="81" t="s">
        <v>80</v>
      </c>
      <c r="B14" s="81" t="s">
        <v>81</v>
      </c>
      <c r="C14" s="86">
        <v>0</v>
      </c>
      <c r="D14" s="87">
        <f>D15</f>
        <v>-18333333.329999998</v>
      </c>
      <c r="E14" s="87">
        <f>E15</f>
        <v>-18333333.329999998</v>
      </c>
    </row>
    <row r="15" spans="1:5" ht="87.75" customHeight="1">
      <c r="A15" s="88" t="s">
        <v>82</v>
      </c>
      <c r="B15" s="88" t="s">
        <v>83</v>
      </c>
      <c r="C15" s="85">
        <v>0</v>
      </c>
      <c r="D15" s="87">
        <f>D16</f>
        <v>-18333333.329999998</v>
      </c>
      <c r="E15" s="87">
        <v>-18333333.329999998</v>
      </c>
    </row>
    <row r="16" spans="1:5" ht="162" customHeight="1">
      <c r="A16" s="88" t="s">
        <v>84</v>
      </c>
      <c r="B16" s="88" t="s">
        <v>85</v>
      </c>
      <c r="C16" s="85">
        <v>0</v>
      </c>
      <c r="D16" s="87">
        <v>-18333333.329999998</v>
      </c>
      <c r="E16" s="87">
        <v>-18333333.329999998</v>
      </c>
    </row>
    <row r="17" spans="1:5" ht="15">
      <c r="A17" s="89"/>
      <c r="B17" s="89"/>
      <c r="C17" s="90"/>
      <c r="D17" s="90"/>
      <c r="E17" s="91"/>
    </row>
    <row r="18" spans="1:5" ht="14.25">
      <c r="A18" s="231" t="s">
        <v>86</v>
      </c>
      <c r="B18" s="232"/>
      <c r="C18" s="84">
        <v>0</v>
      </c>
      <c r="D18" s="84">
        <f>D10</f>
        <v>-18333333.329999998</v>
      </c>
      <c r="E18" s="84">
        <v>-18333333.329999998</v>
      </c>
    </row>
  </sheetData>
  <mergeCells count="11">
    <mergeCell ref="A18:B18"/>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6" orientation="portrait" r:id="rId1"/>
</worksheet>
</file>

<file path=xl/worksheets/sheet13.xml><?xml version="1.0" encoding="utf-8"?>
<worksheet xmlns="http://schemas.openxmlformats.org/spreadsheetml/2006/main" xmlns:r="http://schemas.openxmlformats.org/officeDocument/2006/relationships">
  <sheetPr>
    <tabColor rgb="FF00B0F0"/>
  </sheetPr>
  <dimension ref="A1:D21"/>
  <sheetViews>
    <sheetView view="pageBreakPreview" zoomScale="60" workbookViewId="0">
      <selection activeCell="C4" sqref="C4:D4"/>
    </sheetView>
  </sheetViews>
  <sheetFormatPr defaultRowHeight="12.75"/>
  <cols>
    <col min="1" max="1" width="51.85546875" customWidth="1"/>
    <col min="2" max="4" width="19.85546875" customWidth="1"/>
    <col min="5" max="5" width="12.5703125" customWidth="1"/>
  </cols>
  <sheetData>
    <row r="1" spans="1:4" ht="18.75" customHeight="1">
      <c r="A1" s="239"/>
      <c r="B1" s="240"/>
      <c r="C1" s="212" t="s">
        <v>44</v>
      </c>
      <c r="D1" s="212"/>
    </row>
    <row r="2" spans="1:4" ht="18.75" customHeight="1">
      <c r="A2" s="58" t="s">
        <v>45</v>
      </c>
      <c r="B2" s="58"/>
      <c r="C2" s="212" t="s">
        <v>46</v>
      </c>
      <c r="D2" s="212"/>
    </row>
    <row r="3" spans="1:4" ht="18.75" customHeight="1">
      <c r="A3" s="58" t="s">
        <v>47</v>
      </c>
      <c r="B3" s="58"/>
      <c r="C3" s="212" t="s">
        <v>1</v>
      </c>
      <c r="D3" s="212"/>
    </row>
    <row r="4" spans="1:4" ht="18.75" customHeight="1">
      <c r="A4" s="58" t="s">
        <v>48</v>
      </c>
      <c r="B4" s="58"/>
      <c r="C4" s="212" t="s">
        <v>938</v>
      </c>
      <c r="D4" s="212"/>
    </row>
    <row r="5" spans="1:4">
      <c r="A5" s="58" t="s">
        <v>49</v>
      </c>
      <c r="B5" s="58"/>
      <c r="C5" s="58"/>
      <c r="D5" s="58"/>
    </row>
    <row r="6" spans="1:4">
      <c r="A6" s="59"/>
      <c r="B6" s="60"/>
      <c r="C6" s="59"/>
      <c r="D6" s="60"/>
    </row>
    <row r="7" spans="1:4" ht="32.25" customHeight="1">
      <c r="A7" s="241" t="s">
        <v>50</v>
      </c>
      <c r="B7" s="241"/>
      <c r="C7" s="241"/>
      <c r="D7" s="241"/>
    </row>
    <row r="8" spans="1:4" ht="15.75">
      <c r="A8" s="238"/>
      <c r="B8" s="238"/>
      <c r="C8" s="61"/>
      <c r="D8" s="61"/>
    </row>
    <row r="9" spans="1:4" ht="18.75">
      <c r="A9" s="62"/>
      <c r="B9" s="63"/>
      <c r="C9" s="64"/>
      <c r="D9" s="63" t="s">
        <v>51</v>
      </c>
    </row>
    <row r="10" spans="1:4" ht="31.5">
      <c r="A10" s="65" t="s">
        <v>52</v>
      </c>
      <c r="B10" s="65" t="s">
        <v>53</v>
      </c>
      <c r="C10" s="65" t="s">
        <v>54</v>
      </c>
      <c r="D10" s="65" t="s">
        <v>55</v>
      </c>
    </row>
    <row r="11" spans="1:4" ht="15.75">
      <c r="A11" s="66">
        <v>1</v>
      </c>
      <c r="B11" s="66">
        <v>2</v>
      </c>
      <c r="C11" s="66">
        <v>2</v>
      </c>
      <c r="D11" s="66">
        <v>2</v>
      </c>
    </row>
    <row r="12" spans="1:4" ht="42" customHeight="1">
      <c r="A12" s="67" t="s">
        <v>56</v>
      </c>
      <c r="B12" s="68">
        <v>0</v>
      </c>
      <c r="C12" s="68">
        <f>C17</f>
        <v>-18333333.329999998</v>
      </c>
      <c r="D12" s="69">
        <v>-18333333.329999998</v>
      </c>
    </row>
    <row r="13" spans="1:4" ht="21" customHeight="1">
      <c r="A13" s="70" t="s">
        <v>57</v>
      </c>
      <c r="B13" s="68">
        <v>0</v>
      </c>
      <c r="C13" s="68">
        <v>0</v>
      </c>
      <c r="D13" s="68">
        <v>0</v>
      </c>
    </row>
    <row r="14" spans="1:4" ht="21" customHeight="1">
      <c r="A14" s="71" t="s">
        <v>58</v>
      </c>
      <c r="B14" s="72">
        <v>0</v>
      </c>
      <c r="C14" s="72">
        <v>0</v>
      </c>
      <c r="D14" s="72">
        <v>0</v>
      </c>
    </row>
    <row r="15" spans="1:4" ht="21" customHeight="1">
      <c r="A15" s="71" t="s">
        <v>59</v>
      </c>
      <c r="B15" s="72">
        <v>0</v>
      </c>
      <c r="C15" s="72">
        <v>0</v>
      </c>
      <c r="D15" s="72">
        <v>0</v>
      </c>
    </row>
    <row r="16" spans="1:4" ht="83.25" customHeight="1">
      <c r="A16" s="73" t="s">
        <v>60</v>
      </c>
      <c r="B16" s="74" t="s">
        <v>61</v>
      </c>
      <c r="C16" s="74" t="s">
        <v>61</v>
      </c>
      <c r="D16" s="74" t="s">
        <v>61</v>
      </c>
    </row>
    <row r="17" spans="1:4" ht="47.25">
      <c r="A17" s="70" t="s">
        <v>62</v>
      </c>
      <c r="B17" s="68">
        <v>0</v>
      </c>
      <c r="C17" s="68">
        <f>C18+C19</f>
        <v>-18333333.329999998</v>
      </c>
      <c r="D17" s="68">
        <f>D18+D19</f>
        <v>-18333333.329999998</v>
      </c>
    </row>
    <row r="18" spans="1:4" ht="20.25" customHeight="1">
      <c r="A18" s="71" t="s">
        <v>58</v>
      </c>
      <c r="B18" s="72">
        <v>0</v>
      </c>
      <c r="C18" s="72">
        <v>0</v>
      </c>
      <c r="D18" s="72">
        <v>0</v>
      </c>
    </row>
    <row r="19" spans="1:4" ht="20.25" customHeight="1">
      <c r="A19" s="71" t="s">
        <v>63</v>
      </c>
      <c r="B19" s="72">
        <v>0</v>
      </c>
      <c r="C19" s="72">
        <v>-18333333.329999998</v>
      </c>
      <c r="D19" s="75">
        <v>-18333333.329999998</v>
      </c>
    </row>
    <row r="20" spans="1:4" ht="72" customHeight="1">
      <c r="A20" s="76" t="s">
        <v>60</v>
      </c>
      <c r="B20" s="76" t="s">
        <v>64</v>
      </c>
      <c r="C20" s="76" t="s">
        <v>64</v>
      </c>
      <c r="D20" s="76" t="s">
        <v>64</v>
      </c>
    </row>
    <row r="21" spans="1:4">
      <c r="A21" s="77"/>
      <c r="B21" s="77"/>
    </row>
  </sheetData>
  <mergeCells count="7">
    <mergeCell ref="A8:B8"/>
    <mergeCell ref="A1:B1"/>
    <mergeCell ref="C1:D1"/>
    <mergeCell ref="C2:D2"/>
    <mergeCell ref="C3:D3"/>
    <mergeCell ref="C4:D4"/>
    <mergeCell ref="A7:D7"/>
  </mergeCells>
  <pageMargins left="0.70866141732283472" right="0.70866141732283472" top="0.74803149606299213" bottom="0.74803149606299213" header="0.31496062992125984" footer="0.31496062992125984"/>
  <pageSetup paperSize="9" scale="80" orientation="portrait" r:id="rId1"/>
</worksheet>
</file>

<file path=xl/worksheets/sheet14.xml><?xml version="1.0" encoding="utf-8"?>
<worksheet xmlns="http://schemas.openxmlformats.org/spreadsheetml/2006/main" xmlns:r="http://schemas.openxmlformats.org/officeDocument/2006/relationships">
  <dimension ref="A1:H17"/>
  <sheetViews>
    <sheetView tabSelected="1" view="pageBreakPreview" zoomScale="60" workbookViewId="0">
      <selection activeCell="F4" sqref="F4:H4"/>
    </sheetView>
  </sheetViews>
  <sheetFormatPr defaultRowHeight="12.75"/>
  <cols>
    <col min="2" max="2" width="14.7109375" customWidth="1"/>
    <col min="3" max="3" width="14.5703125" customWidth="1"/>
    <col min="4" max="4" width="16.5703125" customWidth="1"/>
    <col min="5" max="5" width="14.140625" customWidth="1"/>
    <col min="6" max="6" width="12" customWidth="1"/>
    <col min="7" max="7" width="13.7109375" customWidth="1"/>
    <col min="8" max="8" width="12" customWidth="1"/>
  </cols>
  <sheetData>
    <row r="1" spans="1:8" ht="15.75">
      <c r="A1" s="92"/>
      <c r="B1" s="92"/>
      <c r="C1" s="92"/>
      <c r="D1" s="92"/>
      <c r="E1" s="93"/>
      <c r="F1" s="244" t="s">
        <v>87</v>
      </c>
      <c r="G1" s="244"/>
      <c r="H1" s="244"/>
    </row>
    <row r="2" spans="1:8" ht="15.75">
      <c r="A2" s="92"/>
      <c r="B2" s="92"/>
      <c r="C2" s="92"/>
      <c r="D2" s="92"/>
      <c r="E2" s="93"/>
      <c r="F2" s="244" t="s">
        <v>0</v>
      </c>
      <c r="G2" s="244"/>
      <c r="H2" s="244"/>
    </row>
    <row r="3" spans="1:8" ht="15.75">
      <c r="A3" s="92"/>
      <c r="B3" s="92"/>
      <c r="C3" s="92"/>
      <c r="D3" s="92"/>
      <c r="E3" s="93"/>
      <c r="F3" s="244" t="s">
        <v>88</v>
      </c>
      <c r="G3" s="244"/>
      <c r="H3" s="244"/>
    </row>
    <row r="4" spans="1:8" ht="15.75">
      <c r="A4" s="92"/>
      <c r="B4" s="92"/>
      <c r="C4" s="92"/>
      <c r="D4" s="92"/>
      <c r="E4" s="93"/>
      <c r="F4" s="244" t="s">
        <v>938</v>
      </c>
      <c r="G4" s="244"/>
      <c r="H4" s="244"/>
    </row>
    <row r="5" spans="1:8" ht="66.75" customHeight="1">
      <c r="A5" s="245" t="s">
        <v>89</v>
      </c>
      <c r="B5" s="245"/>
      <c r="C5" s="245"/>
      <c r="D5" s="245"/>
      <c r="E5" s="245"/>
      <c r="F5" s="245"/>
      <c r="G5" s="245"/>
      <c r="H5" s="245"/>
    </row>
    <row r="6" spans="1:8" ht="16.5">
      <c r="A6" s="92"/>
      <c r="B6" s="92"/>
      <c r="C6" s="94"/>
      <c r="D6" s="94"/>
      <c r="E6" s="94"/>
      <c r="F6" s="92"/>
      <c r="G6" s="92"/>
      <c r="H6" s="95" t="s">
        <v>90</v>
      </c>
    </row>
    <row r="7" spans="1:8" ht="15.75">
      <c r="A7" s="252" t="s">
        <v>5</v>
      </c>
      <c r="B7" s="251" t="s">
        <v>91</v>
      </c>
      <c r="C7" s="251" t="s">
        <v>92</v>
      </c>
      <c r="D7" s="252" t="s">
        <v>93</v>
      </c>
      <c r="E7" s="252" t="s">
        <v>94</v>
      </c>
      <c r="F7" s="251" t="s">
        <v>95</v>
      </c>
      <c r="G7" s="251"/>
      <c r="H7" s="251"/>
    </row>
    <row r="8" spans="1:8" ht="94.5">
      <c r="A8" s="252"/>
      <c r="B8" s="251"/>
      <c r="C8" s="251"/>
      <c r="D8" s="252"/>
      <c r="E8" s="252"/>
      <c r="F8" s="96" t="s">
        <v>96</v>
      </c>
      <c r="G8" s="96" t="s">
        <v>97</v>
      </c>
      <c r="H8" s="96" t="s">
        <v>98</v>
      </c>
    </row>
    <row r="9" spans="1:8" ht="15.75">
      <c r="A9" s="246" t="s">
        <v>99</v>
      </c>
      <c r="B9" s="246"/>
      <c r="C9" s="246"/>
      <c r="D9" s="246"/>
      <c r="E9" s="246"/>
      <c r="F9" s="246"/>
      <c r="G9" s="246"/>
      <c r="H9" s="246"/>
    </row>
    <row r="10" spans="1:8" ht="15.75">
      <c r="A10" s="247" t="s">
        <v>100</v>
      </c>
      <c r="B10" s="247"/>
      <c r="C10" s="247"/>
      <c r="D10" s="247"/>
      <c r="E10" s="247"/>
      <c r="F10" s="97">
        <v>0</v>
      </c>
      <c r="G10" s="97">
        <v>0</v>
      </c>
      <c r="H10" s="97">
        <v>0</v>
      </c>
    </row>
    <row r="11" spans="1:8" ht="73.5" customHeight="1">
      <c r="A11" s="242" t="s">
        <v>101</v>
      </c>
      <c r="B11" s="242"/>
      <c r="C11" s="242"/>
      <c r="D11" s="242"/>
      <c r="E11" s="242"/>
      <c r="F11" s="243">
        <v>0</v>
      </c>
      <c r="G11" s="243"/>
      <c r="H11" s="243"/>
    </row>
    <row r="12" spans="1:8" ht="15.75">
      <c r="A12" s="246" t="s">
        <v>102</v>
      </c>
      <c r="B12" s="246"/>
      <c r="C12" s="246"/>
      <c r="D12" s="246"/>
      <c r="E12" s="246"/>
      <c r="F12" s="246"/>
      <c r="G12" s="246"/>
      <c r="H12" s="246"/>
    </row>
    <row r="13" spans="1:8" ht="15.75">
      <c r="A13" s="247" t="s">
        <v>100</v>
      </c>
      <c r="B13" s="247"/>
      <c r="C13" s="247"/>
      <c r="D13" s="247"/>
      <c r="E13" s="247"/>
      <c r="F13" s="97">
        <v>0</v>
      </c>
      <c r="G13" s="97">
        <v>0</v>
      </c>
      <c r="H13" s="97">
        <v>0</v>
      </c>
    </row>
    <row r="14" spans="1:8" ht="72" customHeight="1">
      <c r="A14" s="242" t="s">
        <v>103</v>
      </c>
      <c r="B14" s="242"/>
      <c r="C14" s="242"/>
      <c r="D14" s="242"/>
      <c r="E14" s="242"/>
      <c r="F14" s="243">
        <v>0</v>
      </c>
      <c r="G14" s="243"/>
      <c r="H14" s="243"/>
    </row>
    <row r="15" spans="1:8" ht="15.75">
      <c r="A15" s="246" t="s">
        <v>104</v>
      </c>
      <c r="B15" s="246"/>
      <c r="C15" s="246"/>
      <c r="D15" s="246"/>
      <c r="E15" s="246"/>
      <c r="F15" s="246"/>
      <c r="G15" s="246"/>
      <c r="H15" s="246"/>
    </row>
    <row r="16" spans="1:8" ht="15.75">
      <c r="A16" s="247" t="s">
        <v>100</v>
      </c>
      <c r="B16" s="247"/>
      <c r="C16" s="247"/>
      <c r="D16" s="247"/>
      <c r="E16" s="247"/>
      <c r="F16" s="98">
        <v>0</v>
      </c>
      <c r="G16" s="98">
        <v>0</v>
      </c>
      <c r="H16" s="98">
        <v>0</v>
      </c>
    </row>
    <row r="17" spans="1:8" ht="74.25" customHeight="1">
      <c r="A17" s="242" t="s">
        <v>105</v>
      </c>
      <c r="B17" s="242"/>
      <c r="C17" s="242"/>
      <c r="D17" s="242"/>
      <c r="E17" s="242"/>
      <c r="F17" s="248">
        <v>0</v>
      </c>
      <c r="G17" s="249"/>
      <c r="H17" s="250"/>
    </row>
  </sheetData>
  <mergeCells count="23">
    <mergeCell ref="A15:H15"/>
    <mergeCell ref="A16:E16"/>
    <mergeCell ref="A17:E17"/>
    <mergeCell ref="F17:H17"/>
    <mergeCell ref="F7:H7"/>
    <mergeCell ref="A9:H9"/>
    <mergeCell ref="A10:E10"/>
    <mergeCell ref="A11:E11"/>
    <mergeCell ref="F11:H11"/>
    <mergeCell ref="A12:H12"/>
    <mergeCell ref="A7:A8"/>
    <mergeCell ref="B7:B8"/>
    <mergeCell ref="C7:C8"/>
    <mergeCell ref="D7:D8"/>
    <mergeCell ref="E7:E8"/>
    <mergeCell ref="A13:E13"/>
    <mergeCell ref="A14:E14"/>
    <mergeCell ref="F14:H14"/>
    <mergeCell ref="F1:H1"/>
    <mergeCell ref="F2:H2"/>
    <mergeCell ref="F3:H3"/>
    <mergeCell ref="F4:H4"/>
    <mergeCell ref="A5:H5"/>
  </mergeCell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I526"/>
  <sheetViews>
    <sheetView view="pageBreakPreview" topLeftCell="A504" zoomScaleSheetLayoutView="100" workbookViewId="0">
      <selection activeCell="H4" sqref="H4:I4"/>
    </sheetView>
  </sheetViews>
  <sheetFormatPr defaultRowHeight="12.75"/>
  <cols>
    <col min="1" max="1" width="71.85546875" style="180" customWidth="1"/>
    <col min="2" max="2" width="7.5703125" style="180" customWidth="1"/>
    <col min="3" max="3" width="5.42578125" style="180" customWidth="1"/>
    <col min="4" max="4" width="5.5703125" style="180" customWidth="1"/>
    <col min="5" max="5" width="17.28515625" style="180" customWidth="1"/>
    <col min="6" max="6" width="7.7109375" style="180" customWidth="1"/>
    <col min="7" max="7" width="22.28515625" style="180" customWidth="1"/>
    <col min="8" max="8" width="23.28515625" style="180" customWidth="1"/>
    <col min="9" max="9" width="24" style="180" customWidth="1"/>
    <col min="10" max="16384" width="9.140625" style="180"/>
  </cols>
  <sheetData>
    <row r="1" spans="1:9" ht="18.75">
      <c r="A1" s="182"/>
      <c r="B1" s="182"/>
      <c r="C1" s="182"/>
      <c r="D1" s="182"/>
      <c r="E1" s="182"/>
      <c r="F1" s="182"/>
      <c r="G1" s="182"/>
      <c r="H1" s="206" t="s">
        <v>403</v>
      </c>
      <c r="I1" s="206"/>
    </row>
    <row r="2" spans="1:9" ht="22.5" customHeight="1">
      <c r="A2" s="182"/>
      <c r="B2" s="182"/>
      <c r="C2" s="182"/>
      <c r="D2" s="182"/>
      <c r="E2" s="182"/>
      <c r="F2" s="182"/>
      <c r="G2" s="182"/>
      <c r="H2" s="206" t="s">
        <v>0</v>
      </c>
      <c r="I2" s="206"/>
    </row>
    <row r="3" spans="1:9" ht="20.25" customHeight="1">
      <c r="A3" s="182"/>
      <c r="B3" s="182"/>
      <c r="C3" s="182"/>
      <c r="D3" s="182"/>
      <c r="E3" s="182"/>
      <c r="F3" s="182"/>
      <c r="G3" s="182"/>
      <c r="H3" s="206" t="s">
        <v>1</v>
      </c>
      <c r="I3" s="206"/>
    </row>
    <row r="4" spans="1:9" ht="18.75">
      <c r="A4" s="182"/>
      <c r="B4" s="182"/>
      <c r="C4" s="182"/>
      <c r="D4" s="182"/>
      <c r="E4" s="182"/>
      <c r="F4" s="182"/>
      <c r="G4" s="182"/>
      <c r="H4" s="206" t="s">
        <v>938</v>
      </c>
      <c r="I4" s="206"/>
    </row>
    <row r="5" spans="1:9" ht="18.75">
      <c r="A5" s="182"/>
      <c r="B5" s="182"/>
      <c r="C5" s="182"/>
      <c r="D5" s="182"/>
      <c r="E5" s="182"/>
      <c r="F5" s="182"/>
      <c r="G5" s="182"/>
      <c r="H5" s="182"/>
      <c r="I5" s="182"/>
    </row>
    <row r="6" spans="1:9" ht="13.9" customHeight="1">
      <c r="A6" s="183" t="s">
        <v>418</v>
      </c>
      <c r="B6" s="183" t="s">
        <v>418</v>
      </c>
      <c r="C6" s="183" t="s">
        <v>418</v>
      </c>
      <c r="D6" s="184" t="s">
        <v>418</v>
      </c>
      <c r="E6" s="184" t="s">
        <v>418</v>
      </c>
      <c r="F6" s="184" t="s">
        <v>418</v>
      </c>
      <c r="G6" s="207" t="s">
        <v>418</v>
      </c>
      <c r="H6" s="207"/>
      <c r="I6" s="207"/>
    </row>
    <row r="7" spans="1:9" ht="39" customHeight="1">
      <c r="A7" s="208" t="s">
        <v>912</v>
      </c>
      <c r="B7" s="208"/>
      <c r="C7" s="208"/>
      <c r="D7" s="208"/>
      <c r="E7" s="208"/>
      <c r="F7" s="208"/>
      <c r="G7" s="208"/>
      <c r="H7" s="208"/>
      <c r="I7" s="208"/>
    </row>
    <row r="8" spans="1:9" ht="23.25" customHeight="1">
      <c r="A8" s="204" t="s">
        <v>90</v>
      </c>
      <c r="B8" s="204"/>
      <c r="C8" s="204"/>
      <c r="D8" s="204"/>
      <c r="E8" s="204"/>
      <c r="F8" s="204"/>
      <c r="G8" s="204"/>
      <c r="H8" s="204"/>
      <c r="I8" s="204"/>
    </row>
    <row r="9" spans="1:9" ht="28.15" customHeight="1">
      <c r="A9" s="181" t="s">
        <v>52</v>
      </c>
      <c r="B9" s="181" t="s">
        <v>708</v>
      </c>
      <c r="C9" s="181" t="s">
        <v>404</v>
      </c>
      <c r="D9" s="181" t="s">
        <v>405</v>
      </c>
      <c r="E9" s="181" t="s">
        <v>406</v>
      </c>
      <c r="F9" s="181" t="s">
        <v>407</v>
      </c>
      <c r="G9" s="181" t="s">
        <v>99</v>
      </c>
      <c r="H9" s="181" t="s">
        <v>102</v>
      </c>
      <c r="I9" s="181" t="s">
        <v>104</v>
      </c>
    </row>
    <row r="10" spans="1:9" ht="14.45" customHeight="1">
      <c r="A10" s="181" t="s">
        <v>408</v>
      </c>
      <c r="B10" s="181" t="s">
        <v>409</v>
      </c>
      <c r="C10" s="181" t="s">
        <v>410</v>
      </c>
      <c r="D10" s="181" t="s">
        <v>411</v>
      </c>
      <c r="E10" s="181" t="s">
        <v>412</v>
      </c>
      <c r="F10" s="181" t="s">
        <v>413</v>
      </c>
      <c r="G10" s="181" t="s">
        <v>414</v>
      </c>
      <c r="H10" s="181" t="s">
        <v>415</v>
      </c>
      <c r="I10" s="181" t="s">
        <v>709</v>
      </c>
    </row>
    <row r="11" spans="1:9" ht="15.75">
      <c r="A11" s="187" t="s">
        <v>710</v>
      </c>
      <c r="B11" s="188" t="s">
        <v>711</v>
      </c>
      <c r="C11" s="188" t="s">
        <v>418</v>
      </c>
      <c r="D11" s="188" t="s">
        <v>418</v>
      </c>
      <c r="E11" s="189" t="s">
        <v>418</v>
      </c>
      <c r="F11" s="189" t="s">
        <v>418</v>
      </c>
      <c r="G11" s="190">
        <v>32718139</v>
      </c>
      <c r="H11" s="190">
        <v>47271936.469999999</v>
      </c>
      <c r="I11" s="190">
        <v>64079928.590000004</v>
      </c>
    </row>
    <row r="12" spans="1:9" ht="15.75">
      <c r="A12" s="191" t="s">
        <v>416</v>
      </c>
      <c r="B12" s="192" t="s">
        <v>711</v>
      </c>
      <c r="C12" s="192" t="s">
        <v>417</v>
      </c>
      <c r="D12" s="192" t="s">
        <v>418</v>
      </c>
      <c r="E12" s="192" t="s">
        <v>418</v>
      </c>
      <c r="F12" s="192" t="s">
        <v>418</v>
      </c>
      <c r="G12" s="193">
        <v>20008139</v>
      </c>
      <c r="H12" s="193">
        <v>34563594</v>
      </c>
      <c r="I12" s="193">
        <v>51389819</v>
      </c>
    </row>
    <row r="13" spans="1:9" ht="31.5">
      <c r="A13" s="191" t="s">
        <v>459</v>
      </c>
      <c r="B13" s="192" t="s">
        <v>711</v>
      </c>
      <c r="C13" s="192" t="s">
        <v>417</v>
      </c>
      <c r="D13" s="192" t="s">
        <v>460</v>
      </c>
      <c r="E13" s="192" t="s">
        <v>418</v>
      </c>
      <c r="F13" s="192" t="s">
        <v>418</v>
      </c>
      <c r="G13" s="193">
        <v>20008139</v>
      </c>
      <c r="H13" s="193">
        <v>20008139</v>
      </c>
      <c r="I13" s="193">
        <v>20008139</v>
      </c>
    </row>
    <row r="14" spans="1:9" ht="31.5">
      <c r="A14" s="194" t="s">
        <v>431</v>
      </c>
      <c r="B14" s="192" t="s">
        <v>711</v>
      </c>
      <c r="C14" s="192" t="s">
        <v>417</v>
      </c>
      <c r="D14" s="192" t="s">
        <v>460</v>
      </c>
      <c r="E14" s="192" t="s">
        <v>461</v>
      </c>
      <c r="F14" s="195" t="s">
        <v>418</v>
      </c>
      <c r="G14" s="193">
        <v>19093415</v>
      </c>
      <c r="H14" s="193">
        <v>19093415</v>
      </c>
      <c r="I14" s="193">
        <v>19093415</v>
      </c>
    </row>
    <row r="15" spans="1:9" ht="63">
      <c r="A15" s="194" t="s">
        <v>423</v>
      </c>
      <c r="B15" s="192" t="s">
        <v>711</v>
      </c>
      <c r="C15" s="192" t="s">
        <v>417</v>
      </c>
      <c r="D15" s="192" t="s">
        <v>460</v>
      </c>
      <c r="E15" s="192" t="s">
        <v>461</v>
      </c>
      <c r="F15" s="192" t="s">
        <v>424</v>
      </c>
      <c r="G15" s="193">
        <v>18317055</v>
      </c>
      <c r="H15" s="193">
        <v>18317055</v>
      </c>
      <c r="I15" s="193">
        <v>18317055</v>
      </c>
    </row>
    <row r="16" spans="1:9" ht="31.5">
      <c r="A16" s="194" t="s">
        <v>425</v>
      </c>
      <c r="B16" s="192" t="s">
        <v>711</v>
      </c>
      <c r="C16" s="192" t="s">
        <v>417</v>
      </c>
      <c r="D16" s="192" t="s">
        <v>460</v>
      </c>
      <c r="E16" s="192" t="s">
        <v>461</v>
      </c>
      <c r="F16" s="192" t="s">
        <v>426</v>
      </c>
      <c r="G16" s="193">
        <v>18317055</v>
      </c>
      <c r="H16" s="193">
        <v>18317055</v>
      </c>
      <c r="I16" s="193">
        <v>18317055</v>
      </c>
    </row>
    <row r="17" spans="1:9" ht="31.5">
      <c r="A17" s="194" t="s">
        <v>433</v>
      </c>
      <c r="B17" s="192" t="s">
        <v>711</v>
      </c>
      <c r="C17" s="192" t="s">
        <v>417</v>
      </c>
      <c r="D17" s="192" t="s">
        <v>460</v>
      </c>
      <c r="E17" s="192" t="s">
        <v>461</v>
      </c>
      <c r="F17" s="192" t="s">
        <v>434</v>
      </c>
      <c r="G17" s="193">
        <v>745360</v>
      </c>
      <c r="H17" s="193">
        <v>745360</v>
      </c>
      <c r="I17" s="193">
        <v>745360</v>
      </c>
    </row>
    <row r="18" spans="1:9" ht="31.5">
      <c r="A18" s="194" t="s">
        <v>435</v>
      </c>
      <c r="B18" s="192" t="s">
        <v>711</v>
      </c>
      <c r="C18" s="192" t="s">
        <v>417</v>
      </c>
      <c r="D18" s="192" t="s">
        <v>460</v>
      </c>
      <c r="E18" s="192" t="s">
        <v>461</v>
      </c>
      <c r="F18" s="192" t="s">
        <v>436</v>
      </c>
      <c r="G18" s="193">
        <v>745360</v>
      </c>
      <c r="H18" s="193">
        <v>745360</v>
      </c>
      <c r="I18" s="193">
        <v>745360</v>
      </c>
    </row>
    <row r="19" spans="1:9" ht="15.75">
      <c r="A19" s="194" t="s">
        <v>441</v>
      </c>
      <c r="B19" s="192" t="s">
        <v>711</v>
      </c>
      <c r="C19" s="192" t="s">
        <v>417</v>
      </c>
      <c r="D19" s="192" t="s">
        <v>460</v>
      </c>
      <c r="E19" s="192" t="s">
        <v>461</v>
      </c>
      <c r="F19" s="192" t="s">
        <v>442</v>
      </c>
      <c r="G19" s="193">
        <v>31000</v>
      </c>
      <c r="H19" s="193">
        <v>31000</v>
      </c>
      <c r="I19" s="193">
        <v>31000</v>
      </c>
    </row>
    <row r="20" spans="1:9" ht="15.75">
      <c r="A20" s="194" t="s">
        <v>443</v>
      </c>
      <c r="B20" s="192" t="s">
        <v>711</v>
      </c>
      <c r="C20" s="192" t="s">
        <v>417</v>
      </c>
      <c r="D20" s="192" t="s">
        <v>460</v>
      </c>
      <c r="E20" s="192" t="s">
        <v>461</v>
      </c>
      <c r="F20" s="192" t="s">
        <v>444</v>
      </c>
      <c r="G20" s="193">
        <v>31000</v>
      </c>
      <c r="H20" s="193">
        <v>31000</v>
      </c>
      <c r="I20" s="193">
        <v>31000</v>
      </c>
    </row>
    <row r="21" spans="1:9" ht="31.5">
      <c r="A21" s="194" t="s">
        <v>462</v>
      </c>
      <c r="B21" s="192" t="s">
        <v>711</v>
      </c>
      <c r="C21" s="192" t="s">
        <v>417</v>
      </c>
      <c r="D21" s="192" t="s">
        <v>460</v>
      </c>
      <c r="E21" s="192" t="s">
        <v>463</v>
      </c>
      <c r="F21" s="195" t="s">
        <v>418</v>
      </c>
      <c r="G21" s="193">
        <v>914724</v>
      </c>
      <c r="H21" s="193">
        <v>914724</v>
      </c>
      <c r="I21" s="193">
        <v>914724</v>
      </c>
    </row>
    <row r="22" spans="1:9" ht="31.5">
      <c r="A22" s="194" t="s">
        <v>433</v>
      </c>
      <c r="B22" s="192" t="s">
        <v>711</v>
      </c>
      <c r="C22" s="192" t="s">
        <v>417</v>
      </c>
      <c r="D22" s="192" t="s">
        <v>460</v>
      </c>
      <c r="E22" s="192" t="s">
        <v>463</v>
      </c>
      <c r="F22" s="192" t="s">
        <v>434</v>
      </c>
      <c r="G22" s="193">
        <v>914724</v>
      </c>
      <c r="H22" s="193">
        <v>914724</v>
      </c>
      <c r="I22" s="193">
        <v>914724</v>
      </c>
    </row>
    <row r="23" spans="1:9" ht="31.5">
      <c r="A23" s="194" t="s">
        <v>435</v>
      </c>
      <c r="B23" s="192" t="s">
        <v>711</v>
      </c>
      <c r="C23" s="192" t="s">
        <v>417</v>
      </c>
      <c r="D23" s="192" t="s">
        <v>460</v>
      </c>
      <c r="E23" s="192" t="s">
        <v>463</v>
      </c>
      <c r="F23" s="192" t="s">
        <v>436</v>
      </c>
      <c r="G23" s="193">
        <v>914724</v>
      </c>
      <c r="H23" s="193">
        <v>914724</v>
      </c>
      <c r="I23" s="193">
        <v>914724</v>
      </c>
    </row>
    <row r="24" spans="1:9" ht="15.75">
      <c r="A24" s="191" t="s">
        <v>473</v>
      </c>
      <c r="B24" s="192" t="s">
        <v>711</v>
      </c>
      <c r="C24" s="192" t="s">
        <v>417</v>
      </c>
      <c r="D24" s="192" t="s">
        <v>474</v>
      </c>
      <c r="E24" s="192" t="s">
        <v>418</v>
      </c>
      <c r="F24" s="192" t="s">
        <v>418</v>
      </c>
      <c r="G24" s="193">
        <v>0</v>
      </c>
      <c r="H24" s="193">
        <v>14555455</v>
      </c>
      <c r="I24" s="193">
        <v>31381680</v>
      </c>
    </row>
    <row r="25" spans="1:9" ht="15.75">
      <c r="A25" s="194" t="s">
        <v>496</v>
      </c>
      <c r="B25" s="192" t="s">
        <v>711</v>
      </c>
      <c r="C25" s="192" t="s">
        <v>417</v>
      </c>
      <c r="D25" s="192" t="s">
        <v>474</v>
      </c>
      <c r="E25" s="192" t="s">
        <v>497</v>
      </c>
      <c r="F25" s="195" t="s">
        <v>418</v>
      </c>
      <c r="G25" s="193">
        <v>0</v>
      </c>
      <c r="H25" s="193">
        <v>14555455</v>
      </c>
      <c r="I25" s="193">
        <v>31381680</v>
      </c>
    </row>
    <row r="26" spans="1:9" ht="15.75">
      <c r="A26" s="194" t="s">
        <v>441</v>
      </c>
      <c r="B26" s="192" t="s">
        <v>711</v>
      </c>
      <c r="C26" s="192" t="s">
        <v>417</v>
      </c>
      <c r="D26" s="192" t="s">
        <v>474</v>
      </c>
      <c r="E26" s="192" t="s">
        <v>497</v>
      </c>
      <c r="F26" s="192" t="s">
        <v>442</v>
      </c>
      <c r="G26" s="193">
        <v>0</v>
      </c>
      <c r="H26" s="193">
        <v>14555455</v>
      </c>
      <c r="I26" s="193">
        <v>31381680</v>
      </c>
    </row>
    <row r="27" spans="1:9" ht="15.75">
      <c r="A27" s="194" t="s">
        <v>471</v>
      </c>
      <c r="B27" s="192" t="s">
        <v>711</v>
      </c>
      <c r="C27" s="192" t="s">
        <v>417</v>
      </c>
      <c r="D27" s="192" t="s">
        <v>474</v>
      </c>
      <c r="E27" s="192" t="s">
        <v>497</v>
      </c>
      <c r="F27" s="192" t="s">
        <v>472</v>
      </c>
      <c r="G27" s="193">
        <v>0</v>
      </c>
      <c r="H27" s="193">
        <v>14555455</v>
      </c>
      <c r="I27" s="193">
        <v>31381680</v>
      </c>
    </row>
    <row r="28" spans="1:9" ht="15.75">
      <c r="A28" s="191" t="s">
        <v>691</v>
      </c>
      <c r="B28" s="192" t="s">
        <v>711</v>
      </c>
      <c r="C28" s="192" t="s">
        <v>474</v>
      </c>
      <c r="D28" s="192" t="s">
        <v>418</v>
      </c>
      <c r="E28" s="192" t="s">
        <v>418</v>
      </c>
      <c r="F28" s="192" t="s">
        <v>418</v>
      </c>
      <c r="G28" s="193">
        <v>55000</v>
      </c>
      <c r="H28" s="193">
        <v>53342.47</v>
      </c>
      <c r="I28" s="193">
        <v>35109.589999999997</v>
      </c>
    </row>
    <row r="29" spans="1:9" ht="24" customHeight="1">
      <c r="A29" s="191" t="s">
        <v>692</v>
      </c>
      <c r="B29" s="192" t="s">
        <v>711</v>
      </c>
      <c r="C29" s="192" t="s">
        <v>474</v>
      </c>
      <c r="D29" s="192" t="s">
        <v>417</v>
      </c>
      <c r="E29" s="192" t="s">
        <v>418</v>
      </c>
      <c r="F29" s="192" t="s">
        <v>418</v>
      </c>
      <c r="G29" s="193">
        <v>55000</v>
      </c>
      <c r="H29" s="193">
        <v>53342.47</v>
      </c>
      <c r="I29" s="193">
        <v>35109.589999999997</v>
      </c>
    </row>
    <row r="30" spans="1:9" ht="15.75">
      <c r="A30" s="194" t="s">
        <v>693</v>
      </c>
      <c r="B30" s="192" t="s">
        <v>711</v>
      </c>
      <c r="C30" s="192" t="s">
        <v>474</v>
      </c>
      <c r="D30" s="192" t="s">
        <v>417</v>
      </c>
      <c r="E30" s="192" t="s">
        <v>694</v>
      </c>
      <c r="F30" s="195" t="s">
        <v>418</v>
      </c>
      <c r="G30" s="193">
        <v>55000</v>
      </c>
      <c r="H30" s="193">
        <v>53342.47</v>
      </c>
      <c r="I30" s="193">
        <v>35109.589999999997</v>
      </c>
    </row>
    <row r="31" spans="1:9" ht="15.75">
      <c r="A31" s="194" t="s">
        <v>691</v>
      </c>
      <c r="B31" s="192" t="s">
        <v>711</v>
      </c>
      <c r="C31" s="192" t="s">
        <v>474</v>
      </c>
      <c r="D31" s="192" t="s">
        <v>417</v>
      </c>
      <c r="E31" s="192" t="s">
        <v>694</v>
      </c>
      <c r="F31" s="192" t="s">
        <v>695</v>
      </c>
      <c r="G31" s="193">
        <v>55000</v>
      </c>
      <c r="H31" s="193">
        <v>53342.47</v>
      </c>
      <c r="I31" s="193">
        <v>35109.589999999997</v>
      </c>
    </row>
    <row r="32" spans="1:9" ht="15.75">
      <c r="A32" s="194" t="s">
        <v>693</v>
      </c>
      <c r="B32" s="192" t="s">
        <v>711</v>
      </c>
      <c r="C32" s="192" t="s">
        <v>474</v>
      </c>
      <c r="D32" s="192" t="s">
        <v>417</v>
      </c>
      <c r="E32" s="192" t="s">
        <v>694</v>
      </c>
      <c r="F32" s="192" t="s">
        <v>696</v>
      </c>
      <c r="G32" s="193">
        <v>55000</v>
      </c>
      <c r="H32" s="193">
        <v>53342.47</v>
      </c>
      <c r="I32" s="193">
        <v>35109.589999999997</v>
      </c>
    </row>
    <row r="33" spans="1:9" ht="31.5">
      <c r="A33" s="191" t="s">
        <v>697</v>
      </c>
      <c r="B33" s="192" t="s">
        <v>711</v>
      </c>
      <c r="C33" s="192" t="s">
        <v>698</v>
      </c>
      <c r="D33" s="192" t="s">
        <v>418</v>
      </c>
      <c r="E33" s="192" t="s">
        <v>418</v>
      </c>
      <c r="F33" s="192" t="s">
        <v>418</v>
      </c>
      <c r="G33" s="193">
        <v>12655000</v>
      </c>
      <c r="H33" s="193">
        <v>12655000</v>
      </c>
      <c r="I33" s="193">
        <v>12655000</v>
      </c>
    </row>
    <row r="34" spans="1:9" ht="31.5">
      <c r="A34" s="191" t="s">
        <v>699</v>
      </c>
      <c r="B34" s="192" t="s">
        <v>711</v>
      </c>
      <c r="C34" s="192" t="s">
        <v>698</v>
      </c>
      <c r="D34" s="192" t="s">
        <v>417</v>
      </c>
      <c r="E34" s="192" t="s">
        <v>418</v>
      </c>
      <c r="F34" s="192" t="s">
        <v>418</v>
      </c>
      <c r="G34" s="193">
        <v>7655000</v>
      </c>
      <c r="H34" s="193">
        <v>7655000</v>
      </c>
      <c r="I34" s="193">
        <v>7655000</v>
      </c>
    </row>
    <row r="35" spans="1:9" ht="47.25">
      <c r="A35" s="194" t="s">
        <v>700</v>
      </c>
      <c r="B35" s="192" t="s">
        <v>711</v>
      </c>
      <c r="C35" s="192" t="s">
        <v>698</v>
      </c>
      <c r="D35" s="192" t="s">
        <v>417</v>
      </c>
      <c r="E35" s="192" t="s">
        <v>701</v>
      </c>
      <c r="F35" s="195" t="s">
        <v>418</v>
      </c>
      <c r="G35" s="193">
        <v>3955000</v>
      </c>
      <c r="H35" s="193">
        <v>3955000</v>
      </c>
      <c r="I35" s="193">
        <v>3955000</v>
      </c>
    </row>
    <row r="36" spans="1:9" ht="15.75">
      <c r="A36" s="194" t="s">
        <v>498</v>
      </c>
      <c r="B36" s="192" t="s">
        <v>711</v>
      </c>
      <c r="C36" s="192" t="s">
        <v>698</v>
      </c>
      <c r="D36" s="192" t="s">
        <v>417</v>
      </c>
      <c r="E36" s="192" t="s">
        <v>701</v>
      </c>
      <c r="F36" s="192" t="s">
        <v>499</v>
      </c>
      <c r="G36" s="193">
        <v>3955000</v>
      </c>
      <c r="H36" s="193">
        <v>3955000</v>
      </c>
      <c r="I36" s="193">
        <v>3955000</v>
      </c>
    </row>
    <row r="37" spans="1:9" ht="15.75">
      <c r="A37" s="194" t="s">
        <v>702</v>
      </c>
      <c r="B37" s="192" t="s">
        <v>711</v>
      </c>
      <c r="C37" s="192" t="s">
        <v>698</v>
      </c>
      <c r="D37" s="192" t="s">
        <v>417</v>
      </c>
      <c r="E37" s="192" t="s">
        <v>701</v>
      </c>
      <c r="F37" s="192" t="s">
        <v>703</v>
      </c>
      <c r="G37" s="193">
        <v>3955000</v>
      </c>
      <c r="H37" s="193">
        <v>3955000</v>
      </c>
      <c r="I37" s="193">
        <v>3955000</v>
      </c>
    </row>
    <row r="38" spans="1:9" ht="15.75">
      <c r="A38" s="194" t="s">
        <v>704</v>
      </c>
      <c r="B38" s="192" t="s">
        <v>711</v>
      </c>
      <c r="C38" s="192" t="s">
        <v>698</v>
      </c>
      <c r="D38" s="192" t="s">
        <v>417</v>
      </c>
      <c r="E38" s="192" t="s">
        <v>705</v>
      </c>
      <c r="F38" s="195" t="s">
        <v>418</v>
      </c>
      <c r="G38" s="193">
        <v>3700000</v>
      </c>
      <c r="H38" s="193">
        <v>3700000</v>
      </c>
      <c r="I38" s="193">
        <v>3700000</v>
      </c>
    </row>
    <row r="39" spans="1:9" ht="15.75">
      <c r="A39" s="194" t="s">
        <v>498</v>
      </c>
      <c r="B39" s="192" t="s">
        <v>711</v>
      </c>
      <c r="C39" s="192" t="s">
        <v>698</v>
      </c>
      <c r="D39" s="192" t="s">
        <v>417</v>
      </c>
      <c r="E39" s="192" t="s">
        <v>705</v>
      </c>
      <c r="F39" s="192" t="s">
        <v>499</v>
      </c>
      <c r="G39" s="193">
        <v>3700000</v>
      </c>
      <c r="H39" s="193">
        <v>3700000</v>
      </c>
      <c r="I39" s="193">
        <v>3700000</v>
      </c>
    </row>
    <row r="40" spans="1:9" ht="15.75">
      <c r="A40" s="194" t="s">
        <v>702</v>
      </c>
      <c r="B40" s="192" t="s">
        <v>711</v>
      </c>
      <c r="C40" s="192" t="s">
        <v>698</v>
      </c>
      <c r="D40" s="192" t="s">
        <v>417</v>
      </c>
      <c r="E40" s="192" t="s">
        <v>705</v>
      </c>
      <c r="F40" s="192" t="s">
        <v>703</v>
      </c>
      <c r="G40" s="193">
        <v>3700000</v>
      </c>
      <c r="H40" s="193">
        <v>3700000</v>
      </c>
      <c r="I40" s="193">
        <v>3700000</v>
      </c>
    </row>
    <row r="41" spans="1:9" ht="15.75">
      <c r="A41" s="191" t="s">
        <v>924</v>
      </c>
      <c r="B41" s="192" t="s">
        <v>711</v>
      </c>
      <c r="C41" s="192" t="s">
        <v>698</v>
      </c>
      <c r="D41" s="192" t="s">
        <v>428</v>
      </c>
      <c r="E41" s="192" t="s">
        <v>418</v>
      </c>
      <c r="F41" s="192" t="s">
        <v>418</v>
      </c>
      <c r="G41" s="193">
        <v>5000000</v>
      </c>
      <c r="H41" s="193">
        <v>5000000</v>
      </c>
      <c r="I41" s="193">
        <v>5000000</v>
      </c>
    </row>
    <row r="42" spans="1:9" ht="15.75">
      <c r="A42" s="194" t="s">
        <v>928</v>
      </c>
      <c r="B42" s="192" t="s">
        <v>711</v>
      </c>
      <c r="C42" s="192" t="s">
        <v>698</v>
      </c>
      <c r="D42" s="192" t="s">
        <v>428</v>
      </c>
      <c r="E42" s="192" t="s">
        <v>929</v>
      </c>
      <c r="F42" s="195" t="s">
        <v>418</v>
      </c>
      <c r="G42" s="193">
        <v>5000000</v>
      </c>
      <c r="H42" s="193">
        <v>5000000</v>
      </c>
      <c r="I42" s="193">
        <v>5000000</v>
      </c>
    </row>
    <row r="43" spans="1:9" ht="15.75">
      <c r="A43" s="194" t="s">
        <v>498</v>
      </c>
      <c r="B43" s="192" t="s">
        <v>711</v>
      </c>
      <c r="C43" s="192" t="s">
        <v>698</v>
      </c>
      <c r="D43" s="192" t="s">
        <v>428</v>
      </c>
      <c r="E43" s="192" t="s">
        <v>929</v>
      </c>
      <c r="F43" s="192" t="s">
        <v>499</v>
      </c>
      <c r="G43" s="193">
        <v>5000000</v>
      </c>
      <c r="H43" s="193">
        <v>5000000</v>
      </c>
      <c r="I43" s="193">
        <v>5000000</v>
      </c>
    </row>
    <row r="44" spans="1:9" ht="15.75">
      <c r="A44" s="194" t="s">
        <v>389</v>
      </c>
      <c r="B44" s="192" t="s">
        <v>711</v>
      </c>
      <c r="C44" s="192" t="s">
        <v>698</v>
      </c>
      <c r="D44" s="192" t="s">
        <v>428</v>
      </c>
      <c r="E44" s="192" t="s">
        <v>929</v>
      </c>
      <c r="F44" s="192" t="s">
        <v>540</v>
      </c>
      <c r="G44" s="193">
        <v>5000000</v>
      </c>
      <c r="H44" s="193">
        <v>5000000</v>
      </c>
      <c r="I44" s="193">
        <v>5000000</v>
      </c>
    </row>
    <row r="45" spans="1:9" ht="31.5">
      <c r="A45" s="187" t="s">
        <v>712</v>
      </c>
      <c r="B45" s="188" t="s">
        <v>713</v>
      </c>
      <c r="C45" s="188" t="s">
        <v>418</v>
      </c>
      <c r="D45" s="188" t="s">
        <v>418</v>
      </c>
      <c r="E45" s="189" t="s">
        <v>418</v>
      </c>
      <c r="F45" s="189" t="s">
        <v>418</v>
      </c>
      <c r="G45" s="190">
        <v>190236679.46000001</v>
      </c>
      <c r="H45" s="190">
        <v>175363116.83000001</v>
      </c>
      <c r="I45" s="190">
        <v>192142073.55000001</v>
      </c>
    </row>
    <row r="46" spans="1:9" ht="15.75">
      <c r="A46" s="191" t="s">
        <v>520</v>
      </c>
      <c r="B46" s="192" t="s">
        <v>713</v>
      </c>
      <c r="C46" s="192" t="s">
        <v>437</v>
      </c>
      <c r="D46" s="192" t="s">
        <v>418</v>
      </c>
      <c r="E46" s="192" t="s">
        <v>418</v>
      </c>
      <c r="F46" s="192" t="s">
        <v>418</v>
      </c>
      <c r="G46" s="193">
        <v>20000</v>
      </c>
      <c r="H46" s="193">
        <v>20000</v>
      </c>
      <c r="I46" s="193">
        <v>20000</v>
      </c>
    </row>
    <row r="47" spans="1:9" ht="15.75">
      <c r="A47" s="191" t="s">
        <v>543</v>
      </c>
      <c r="B47" s="192" t="s">
        <v>713</v>
      </c>
      <c r="C47" s="192" t="s">
        <v>437</v>
      </c>
      <c r="D47" s="192" t="s">
        <v>544</v>
      </c>
      <c r="E47" s="192" t="s">
        <v>418</v>
      </c>
      <c r="F47" s="192" t="s">
        <v>418</v>
      </c>
      <c r="G47" s="193">
        <v>20000</v>
      </c>
      <c r="H47" s="193">
        <v>20000</v>
      </c>
      <c r="I47" s="193">
        <v>20000</v>
      </c>
    </row>
    <row r="48" spans="1:9" ht="15.75">
      <c r="A48" s="194" t="s">
        <v>549</v>
      </c>
      <c r="B48" s="192" t="s">
        <v>713</v>
      </c>
      <c r="C48" s="192" t="s">
        <v>437</v>
      </c>
      <c r="D48" s="192" t="s">
        <v>544</v>
      </c>
      <c r="E48" s="192" t="s">
        <v>550</v>
      </c>
      <c r="F48" s="195" t="s">
        <v>418</v>
      </c>
      <c r="G48" s="193">
        <v>20000</v>
      </c>
      <c r="H48" s="193">
        <v>20000</v>
      </c>
      <c r="I48" s="193">
        <v>20000</v>
      </c>
    </row>
    <row r="49" spans="1:9" ht="31.5">
      <c r="A49" s="194" t="s">
        <v>433</v>
      </c>
      <c r="B49" s="192" t="s">
        <v>713</v>
      </c>
      <c r="C49" s="192" t="s">
        <v>437</v>
      </c>
      <c r="D49" s="192" t="s">
        <v>544</v>
      </c>
      <c r="E49" s="192" t="s">
        <v>550</v>
      </c>
      <c r="F49" s="192" t="s">
        <v>434</v>
      </c>
      <c r="G49" s="193">
        <v>20000</v>
      </c>
      <c r="H49" s="193">
        <v>20000</v>
      </c>
      <c r="I49" s="193">
        <v>20000</v>
      </c>
    </row>
    <row r="50" spans="1:9" ht="31.5">
      <c r="A50" s="194" t="s">
        <v>435</v>
      </c>
      <c r="B50" s="192" t="s">
        <v>713</v>
      </c>
      <c r="C50" s="192" t="s">
        <v>437</v>
      </c>
      <c r="D50" s="192" t="s">
        <v>544</v>
      </c>
      <c r="E50" s="192" t="s">
        <v>550</v>
      </c>
      <c r="F50" s="192" t="s">
        <v>436</v>
      </c>
      <c r="G50" s="193">
        <v>20000</v>
      </c>
      <c r="H50" s="193">
        <v>20000</v>
      </c>
      <c r="I50" s="193">
        <v>20000</v>
      </c>
    </row>
    <row r="51" spans="1:9" ht="15.75">
      <c r="A51" s="191" t="s">
        <v>583</v>
      </c>
      <c r="B51" s="192" t="s">
        <v>713</v>
      </c>
      <c r="C51" s="192" t="s">
        <v>466</v>
      </c>
      <c r="D51" s="192" t="s">
        <v>418</v>
      </c>
      <c r="E51" s="192" t="s">
        <v>418</v>
      </c>
      <c r="F51" s="192" t="s">
        <v>418</v>
      </c>
      <c r="G51" s="193">
        <v>47150803</v>
      </c>
      <c r="H51" s="193">
        <v>44768663</v>
      </c>
      <c r="I51" s="193">
        <v>48409516</v>
      </c>
    </row>
    <row r="52" spans="1:9" ht="15.75">
      <c r="A52" s="191" t="s">
        <v>609</v>
      </c>
      <c r="B52" s="192" t="s">
        <v>713</v>
      </c>
      <c r="C52" s="192" t="s">
        <v>466</v>
      </c>
      <c r="D52" s="192" t="s">
        <v>428</v>
      </c>
      <c r="E52" s="192" t="s">
        <v>418</v>
      </c>
      <c r="F52" s="192" t="s">
        <v>418</v>
      </c>
      <c r="G52" s="193">
        <v>46750353</v>
      </c>
      <c r="H52" s="193">
        <v>44487863</v>
      </c>
      <c r="I52" s="193">
        <v>48009066</v>
      </c>
    </row>
    <row r="53" spans="1:9" ht="15.75">
      <c r="A53" s="194" t="s">
        <v>610</v>
      </c>
      <c r="B53" s="192" t="s">
        <v>713</v>
      </c>
      <c r="C53" s="192" t="s">
        <v>466</v>
      </c>
      <c r="D53" s="192" t="s">
        <v>428</v>
      </c>
      <c r="E53" s="192" t="s">
        <v>611</v>
      </c>
      <c r="F53" s="195" t="s">
        <v>418</v>
      </c>
      <c r="G53" s="193">
        <v>46750353</v>
      </c>
      <c r="H53" s="193">
        <v>44487863</v>
      </c>
      <c r="I53" s="193">
        <v>48009066</v>
      </c>
    </row>
    <row r="54" spans="1:9" ht="31.5">
      <c r="A54" s="194" t="s">
        <v>481</v>
      </c>
      <c r="B54" s="192" t="s">
        <v>713</v>
      </c>
      <c r="C54" s="192" t="s">
        <v>466</v>
      </c>
      <c r="D54" s="192" t="s">
        <v>428</v>
      </c>
      <c r="E54" s="192" t="s">
        <v>611</v>
      </c>
      <c r="F54" s="192" t="s">
        <v>482</v>
      </c>
      <c r="G54" s="193">
        <v>46750353</v>
      </c>
      <c r="H54" s="193">
        <v>44487863</v>
      </c>
      <c r="I54" s="193">
        <v>48009066</v>
      </c>
    </row>
    <row r="55" spans="1:9" ht="15.75">
      <c r="A55" s="194" t="s">
        <v>483</v>
      </c>
      <c r="B55" s="192" t="s">
        <v>713</v>
      </c>
      <c r="C55" s="192" t="s">
        <v>466</v>
      </c>
      <c r="D55" s="192" t="s">
        <v>428</v>
      </c>
      <c r="E55" s="192" t="s">
        <v>611</v>
      </c>
      <c r="F55" s="192" t="s">
        <v>484</v>
      </c>
      <c r="G55" s="193">
        <v>46750353</v>
      </c>
      <c r="H55" s="193">
        <v>44487863</v>
      </c>
      <c r="I55" s="193">
        <v>48009066</v>
      </c>
    </row>
    <row r="56" spans="1:9" ht="15.75">
      <c r="A56" s="191" t="s">
        <v>612</v>
      </c>
      <c r="B56" s="192" t="s">
        <v>713</v>
      </c>
      <c r="C56" s="192" t="s">
        <v>466</v>
      </c>
      <c r="D56" s="192" t="s">
        <v>466</v>
      </c>
      <c r="E56" s="192" t="s">
        <v>418</v>
      </c>
      <c r="F56" s="192" t="s">
        <v>418</v>
      </c>
      <c r="G56" s="193">
        <v>119650</v>
      </c>
      <c r="H56" s="193">
        <v>0</v>
      </c>
      <c r="I56" s="193">
        <v>119650</v>
      </c>
    </row>
    <row r="57" spans="1:9" ht="15.75">
      <c r="A57" s="194" t="s">
        <v>613</v>
      </c>
      <c r="B57" s="192" t="s">
        <v>713</v>
      </c>
      <c r="C57" s="192" t="s">
        <v>466</v>
      </c>
      <c r="D57" s="192" t="s">
        <v>466</v>
      </c>
      <c r="E57" s="192" t="s">
        <v>614</v>
      </c>
      <c r="F57" s="195" t="s">
        <v>418</v>
      </c>
      <c r="G57" s="193">
        <v>119650</v>
      </c>
      <c r="H57" s="193">
        <v>0</v>
      </c>
      <c r="I57" s="193">
        <v>119650</v>
      </c>
    </row>
    <row r="58" spans="1:9" ht="31.5">
      <c r="A58" s="194" t="s">
        <v>433</v>
      </c>
      <c r="B58" s="192" t="s">
        <v>713</v>
      </c>
      <c r="C58" s="192" t="s">
        <v>466</v>
      </c>
      <c r="D58" s="192" t="s">
        <v>466</v>
      </c>
      <c r="E58" s="192" t="s">
        <v>614</v>
      </c>
      <c r="F58" s="192" t="s">
        <v>434</v>
      </c>
      <c r="G58" s="193">
        <v>119650</v>
      </c>
      <c r="H58" s="193">
        <v>0</v>
      </c>
      <c r="I58" s="193">
        <v>119650</v>
      </c>
    </row>
    <row r="59" spans="1:9" ht="31.5">
      <c r="A59" s="194" t="s">
        <v>435</v>
      </c>
      <c r="B59" s="192" t="s">
        <v>713</v>
      </c>
      <c r="C59" s="192" t="s">
        <v>466</v>
      </c>
      <c r="D59" s="192" t="s">
        <v>466</v>
      </c>
      <c r="E59" s="192" t="s">
        <v>614</v>
      </c>
      <c r="F59" s="192" t="s">
        <v>436</v>
      </c>
      <c r="G59" s="193">
        <v>119650</v>
      </c>
      <c r="H59" s="193">
        <v>0</v>
      </c>
      <c r="I59" s="193">
        <v>119650</v>
      </c>
    </row>
    <row r="60" spans="1:9" ht="15.75">
      <c r="A60" s="191" t="s">
        <v>619</v>
      </c>
      <c r="B60" s="192" t="s">
        <v>713</v>
      </c>
      <c r="C60" s="192" t="s">
        <v>466</v>
      </c>
      <c r="D60" s="192" t="s">
        <v>502</v>
      </c>
      <c r="E60" s="192" t="s">
        <v>418</v>
      </c>
      <c r="F60" s="192" t="s">
        <v>418</v>
      </c>
      <c r="G60" s="193">
        <v>280800</v>
      </c>
      <c r="H60" s="193">
        <v>280800</v>
      </c>
      <c r="I60" s="193">
        <v>280800</v>
      </c>
    </row>
    <row r="61" spans="1:9" ht="94.5">
      <c r="A61" s="194" t="s">
        <v>628</v>
      </c>
      <c r="B61" s="192" t="s">
        <v>713</v>
      </c>
      <c r="C61" s="192" t="s">
        <v>466</v>
      </c>
      <c r="D61" s="192" t="s">
        <v>502</v>
      </c>
      <c r="E61" s="192" t="s">
        <v>634</v>
      </c>
      <c r="F61" s="195" t="s">
        <v>418</v>
      </c>
      <c r="G61" s="193">
        <v>280800</v>
      </c>
      <c r="H61" s="193">
        <v>280800</v>
      </c>
      <c r="I61" s="193">
        <v>280800</v>
      </c>
    </row>
    <row r="62" spans="1:9" ht="15.75">
      <c r="A62" s="194" t="s">
        <v>616</v>
      </c>
      <c r="B62" s="192" t="s">
        <v>713</v>
      </c>
      <c r="C62" s="192" t="s">
        <v>466</v>
      </c>
      <c r="D62" s="192" t="s">
        <v>502</v>
      </c>
      <c r="E62" s="192" t="s">
        <v>634</v>
      </c>
      <c r="F62" s="192" t="s">
        <v>617</v>
      </c>
      <c r="G62" s="193">
        <v>280800</v>
      </c>
      <c r="H62" s="193">
        <v>280800</v>
      </c>
      <c r="I62" s="193">
        <v>280800</v>
      </c>
    </row>
    <row r="63" spans="1:9" ht="31.5">
      <c r="A63" s="194" t="s">
        <v>630</v>
      </c>
      <c r="B63" s="192" t="s">
        <v>713</v>
      </c>
      <c r="C63" s="192" t="s">
        <v>466</v>
      </c>
      <c r="D63" s="192" t="s">
        <v>502</v>
      </c>
      <c r="E63" s="192" t="s">
        <v>634</v>
      </c>
      <c r="F63" s="192" t="s">
        <v>631</v>
      </c>
      <c r="G63" s="193">
        <v>280800</v>
      </c>
      <c r="H63" s="193">
        <v>280800</v>
      </c>
      <c r="I63" s="193">
        <v>280800</v>
      </c>
    </row>
    <row r="64" spans="1:9" ht="15.75">
      <c r="A64" s="191" t="s">
        <v>635</v>
      </c>
      <c r="B64" s="192" t="s">
        <v>713</v>
      </c>
      <c r="C64" s="192" t="s">
        <v>524</v>
      </c>
      <c r="D64" s="192" t="s">
        <v>418</v>
      </c>
      <c r="E64" s="192" t="s">
        <v>418</v>
      </c>
      <c r="F64" s="192" t="s">
        <v>418</v>
      </c>
      <c r="G64" s="193">
        <v>100062441.45999999</v>
      </c>
      <c r="H64" s="193">
        <v>92068809.829999998</v>
      </c>
      <c r="I64" s="193">
        <v>100509192.55</v>
      </c>
    </row>
    <row r="65" spans="1:9" ht="15.75">
      <c r="A65" s="191" t="s">
        <v>636</v>
      </c>
      <c r="B65" s="192" t="s">
        <v>713</v>
      </c>
      <c r="C65" s="192" t="s">
        <v>524</v>
      </c>
      <c r="D65" s="192" t="s">
        <v>417</v>
      </c>
      <c r="E65" s="192" t="s">
        <v>418</v>
      </c>
      <c r="F65" s="192" t="s">
        <v>418</v>
      </c>
      <c r="G65" s="193">
        <v>89208528.459999993</v>
      </c>
      <c r="H65" s="193">
        <v>81718334.829999998</v>
      </c>
      <c r="I65" s="193">
        <v>89651679.549999997</v>
      </c>
    </row>
    <row r="66" spans="1:9" ht="15.75">
      <c r="A66" s="194" t="s">
        <v>638</v>
      </c>
      <c r="B66" s="192" t="s">
        <v>713</v>
      </c>
      <c r="C66" s="192" t="s">
        <v>524</v>
      </c>
      <c r="D66" s="192" t="s">
        <v>417</v>
      </c>
      <c r="E66" s="192" t="s">
        <v>639</v>
      </c>
      <c r="F66" s="195" t="s">
        <v>418</v>
      </c>
      <c r="G66" s="193">
        <v>17812356</v>
      </c>
      <c r="H66" s="193">
        <v>15780083</v>
      </c>
      <c r="I66" s="193">
        <v>18012356</v>
      </c>
    </row>
    <row r="67" spans="1:9" ht="31.5">
      <c r="A67" s="194" t="s">
        <v>481</v>
      </c>
      <c r="B67" s="192" t="s">
        <v>713</v>
      </c>
      <c r="C67" s="192" t="s">
        <v>524</v>
      </c>
      <c r="D67" s="192" t="s">
        <v>417</v>
      </c>
      <c r="E67" s="192" t="s">
        <v>639</v>
      </c>
      <c r="F67" s="192" t="s">
        <v>482</v>
      </c>
      <c r="G67" s="193">
        <v>17812356</v>
      </c>
      <c r="H67" s="193">
        <v>15780083</v>
      </c>
      <c r="I67" s="193">
        <v>18012356</v>
      </c>
    </row>
    <row r="68" spans="1:9" ht="15.75">
      <c r="A68" s="194" t="s">
        <v>483</v>
      </c>
      <c r="B68" s="192" t="s">
        <v>713</v>
      </c>
      <c r="C68" s="192" t="s">
        <v>524</v>
      </c>
      <c r="D68" s="192" t="s">
        <v>417</v>
      </c>
      <c r="E68" s="192" t="s">
        <v>639</v>
      </c>
      <c r="F68" s="192" t="s">
        <v>484</v>
      </c>
      <c r="G68" s="193">
        <v>17812356</v>
      </c>
      <c r="H68" s="193">
        <v>15780083</v>
      </c>
      <c r="I68" s="193">
        <v>18012356</v>
      </c>
    </row>
    <row r="69" spans="1:9" ht="15.75">
      <c r="A69" s="194" t="s">
        <v>637</v>
      </c>
      <c r="B69" s="192" t="s">
        <v>713</v>
      </c>
      <c r="C69" s="192" t="s">
        <v>524</v>
      </c>
      <c r="D69" s="192" t="s">
        <v>417</v>
      </c>
      <c r="E69" s="192" t="s">
        <v>640</v>
      </c>
      <c r="F69" s="195" t="s">
        <v>418</v>
      </c>
      <c r="G69" s="193">
        <v>145879.38</v>
      </c>
      <c r="H69" s="193">
        <v>146069.07</v>
      </c>
      <c r="I69" s="193">
        <v>149882.47</v>
      </c>
    </row>
    <row r="70" spans="1:9" ht="31.5">
      <c r="A70" s="194" t="s">
        <v>481</v>
      </c>
      <c r="B70" s="192" t="s">
        <v>713</v>
      </c>
      <c r="C70" s="192" t="s">
        <v>524</v>
      </c>
      <c r="D70" s="192" t="s">
        <v>417</v>
      </c>
      <c r="E70" s="192" t="s">
        <v>640</v>
      </c>
      <c r="F70" s="192" t="s">
        <v>482</v>
      </c>
      <c r="G70" s="193">
        <v>145879.38</v>
      </c>
      <c r="H70" s="193">
        <v>146069.07</v>
      </c>
      <c r="I70" s="193">
        <v>149882.47</v>
      </c>
    </row>
    <row r="71" spans="1:9" ht="15.75">
      <c r="A71" s="194" t="s">
        <v>483</v>
      </c>
      <c r="B71" s="192" t="s">
        <v>713</v>
      </c>
      <c r="C71" s="192" t="s">
        <v>524</v>
      </c>
      <c r="D71" s="192" t="s">
        <v>417</v>
      </c>
      <c r="E71" s="192" t="s">
        <v>640</v>
      </c>
      <c r="F71" s="192" t="s">
        <v>484</v>
      </c>
      <c r="G71" s="193">
        <v>145879.38</v>
      </c>
      <c r="H71" s="193">
        <v>146069.07</v>
      </c>
      <c r="I71" s="193">
        <v>149882.47</v>
      </c>
    </row>
    <row r="72" spans="1:9" ht="15.75">
      <c r="A72" s="194" t="s">
        <v>641</v>
      </c>
      <c r="B72" s="192" t="s">
        <v>713</v>
      </c>
      <c r="C72" s="192" t="s">
        <v>524</v>
      </c>
      <c r="D72" s="192" t="s">
        <v>417</v>
      </c>
      <c r="E72" s="192" t="s">
        <v>642</v>
      </c>
      <c r="F72" s="195" t="s">
        <v>418</v>
      </c>
      <c r="G72" s="193">
        <v>4060467</v>
      </c>
      <c r="H72" s="193">
        <v>3162891</v>
      </c>
      <c r="I72" s="193">
        <v>4260467</v>
      </c>
    </row>
    <row r="73" spans="1:9" ht="31.5">
      <c r="A73" s="194" t="s">
        <v>481</v>
      </c>
      <c r="B73" s="192" t="s">
        <v>713</v>
      </c>
      <c r="C73" s="192" t="s">
        <v>524</v>
      </c>
      <c r="D73" s="192" t="s">
        <v>417</v>
      </c>
      <c r="E73" s="192" t="s">
        <v>642</v>
      </c>
      <c r="F73" s="192" t="s">
        <v>482</v>
      </c>
      <c r="G73" s="193">
        <v>4060467</v>
      </c>
      <c r="H73" s="193">
        <v>3162891</v>
      </c>
      <c r="I73" s="193">
        <v>4260467</v>
      </c>
    </row>
    <row r="74" spans="1:9" ht="15.75">
      <c r="A74" s="194" t="s">
        <v>483</v>
      </c>
      <c r="B74" s="192" t="s">
        <v>713</v>
      </c>
      <c r="C74" s="192" t="s">
        <v>524</v>
      </c>
      <c r="D74" s="192" t="s">
        <v>417</v>
      </c>
      <c r="E74" s="192" t="s">
        <v>642</v>
      </c>
      <c r="F74" s="192" t="s">
        <v>484</v>
      </c>
      <c r="G74" s="193">
        <v>4060467</v>
      </c>
      <c r="H74" s="193">
        <v>3162891</v>
      </c>
      <c r="I74" s="193">
        <v>4260467</v>
      </c>
    </row>
    <row r="75" spans="1:9" ht="15.75">
      <c r="A75" s="194" t="s">
        <v>643</v>
      </c>
      <c r="B75" s="192" t="s">
        <v>713</v>
      </c>
      <c r="C75" s="192" t="s">
        <v>524</v>
      </c>
      <c r="D75" s="192" t="s">
        <v>417</v>
      </c>
      <c r="E75" s="192" t="s">
        <v>644</v>
      </c>
      <c r="F75" s="195" t="s">
        <v>418</v>
      </c>
      <c r="G75" s="193">
        <v>21631778</v>
      </c>
      <c r="H75" s="193">
        <v>19565501</v>
      </c>
      <c r="I75" s="193">
        <v>21831778</v>
      </c>
    </row>
    <row r="76" spans="1:9" ht="31.5">
      <c r="A76" s="194" t="s">
        <v>481</v>
      </c>
      <c r="B76" s="192" t="s">
        <v>713</v>
      </c>
      <c r="C76" s="192" t="s">
        <v>524</v>
      </c>
      <c r="D76" s="192" t="s">
        <v>417</v>
      </c>
      <c r="E76" s="192" t="s">
        <v>644</v>
      </c>
      <c r="F76" s="192" t="s">
        <v>482</v>
      </c>
      <c r="G76" s="193">
        <v>21631778</v>
      </c>
      <c r="H76" s="193">
        <v>19565501</v>
      </c>
      <c r="I76" s="193">
        <v>21831778</v>
      </c>
    </row>
    <row r="77" spans="1:9" ht="15.75">
      <c r="A77" s="194" t="s">
        <v>483</v>
      </c>
      <c r="B77" s="192" t="s">
        <v>713</v>
      </c>
      <c r="C77" s="192" t="s">
        <v>524</v>
      </c>
      <c r="D77" s="192" t="s">
        <v>417</v>
      </c>
      <c r="E77" s="192" t="s">
        <v>644</v>
      </c>
      <c r="F77" s="192" t="s">
        <v>484</v>
      </c>
      <c r="G77" s="193">
        <v>21631778</v>
      </c>
      <c r="H77" s="193">
        <v>19565501</v>
      </c>
      <c r="I77" s="193">
        <v>21831778</v>
      </c>
    </row>
    <row r="78" spans="1:9" ht="78.75">
      <c r="A78" s="194" t="s">
        <v>645</v>
      </c>
      <c r="B78" s="192" t="s">
        <v>713</v>
      </c>
      <c r="C78" s="192" t="s">
        <v>524</v>
      </c>
      <c r="D78" s="192" t="s">
        <v>417</v>
      </c>
      <c r="E78" s="192" t="s">
        <v>646</v>
      </c>
      <c r="F78" s="195" t="s">
        <v>418</v>
      </c>
      <c r="G78" s="193">
        <v>39038352.079999998</v>
      </c>
      <c r="H78" s="193">
        <v>39038352.079999998</v>
      </c>
      <c r="I78" s="193">
        <v>39038352.079999998</v>
      </c>
    </row>
    <row r="79" spans="1:9" ht="31.5">
      <c r="A79" s="194" t="s">
        <v>481</v>
      </c>
      <c r="B79" s="192" t="s">
        <v>713</v>
      </c>
      <c r="C79" s="192" t="s">
        <v>524</v>
      </c>
      <c r="D79" s="192" t="s">
        <v>417</v>
      </c>
      <c r="E79" s="192" t="s">
        <v>646</v>
      </c>
      <c r="F79" s="192" t="s">
        <v>482</v>
      </c>
      <c r="G79" s="193">
        <v>39038352.079999998</v>
      </c>
      <c r="H79" s="193">
        <v>39038352.079999998</v>
      </c>
      <c r="I79" s="193">
        <v>39038352.079999998</v>
      </c>
    </row>
    <row r="80" spans="1:9" ht="15.75">
      <c r="A80" s="194" t="s">
        <v>483</v>
      </c>
      <c r="B80" s="192" t="s">
        <v>713</v>
      </c>
      <c r="C80" s="192" t="s">
        <v>524</v>
      </c>
      <c r="D80" s="192" t="s">
        <v>417</v>
      </c>
      <c r="E80" s="192" t="s">
        <v>646</v>
      </c>
      <c r="F80" s="192" t="s">
        <v>484</v>
      </c>
      <c r="G80" s="193">
        <v>39038352.079999998</v>
      </c>
      <c r="H80" s="193">
        <v>39038352.079999998</v>
      </c>
      <c r="I80" s="193">
        <v>39038352.079999998</v>
      </c>
    </row>
    <row r="81" spans="1:9" ht="15.75">
      <c r="A81" s="194" t="s">
        <v>647</v>
      </c>
      <c r="B81" s="192" t="s">
        <v>713</v>
      </c>
      <c r="C81" s="192" t="s">
        <v>524</v>
      </c>
      <c r="D81" s="192" t="s">
        <v>417</v>
      </c>
      <c r="E81" s="192" t="s">
        <v>648</v>
      </c>
      <c r="F81" s="195" t="s">
        <v>418</v>
      </c>
      <c r="G81" s="193">
        <v>4132180</v>
      </c>
      <c r="H81" s="193">
        <v>0</v>
      </c>
      <c r="I81" s="193">
        <v>3971328</v>
      </c>
    </row>
    <row r="82" spans="1:9" ht="31.5">
      <c r="A82" s="194" t="s">
        <v>433</v>
      </c>
      <c r="B82" s="192" t="s">
        <v>713</v>
      </c>
      <c r="C82" s="192" t="s">
        <v>524</v>
      </c>
      <c r="D82" s="192" t="s">
        <v>417</v>
      </c>
      <c r="E82" s="192" t="s">
        <v>648</v>
      </c>
      <c r="F82" s="192" t="s">
        <v>434</v>
      </c>
      <c r="G82" s="193">
        <v>4079635</v>
      </c>
      <c r="H82" s="193">
        <v>0</v>
      </c>
      <c r="I82" s="193">
        <v>3918783</v>
      </c>
    </row>
    <row r="83" spans="1:9" ht="31.5">
      <c r="A83" s="194" t="s">
        <v>435</v>
      </c>
      <c r="B83" s="192" t="s">
        <v>713</v>
      </c>
      <c r="C83" s="192" t="s">
        <v>524</v>
      </c>
      <c r="D83" s="192" t="s">
        <v>417</v>
      </c>
      <c r="E83" s="192" t="s">
        <v>648</v>
      </c>
      <c r="F83" s="192" t="s">
        <v>436</v>
      </c>
      <c r="G83" s="193">
        <v>4079635</v>
      </c>
      <c r="H83" s="193">
        <v>0</v>
      </c>
      <c r="I83" s="193">
        <v>3918783</v>
      </c>
    </row>
    <row r="84" spans="1:9" ht="31.5">
      <c r="A84" s="194" t="s">
        <v>481</v>
      </c>
      <c r="B84" s="192" t="s">
        <v>713</v>
      </c>
      <c r="C84" s="192" t="s">
        <v>524</v>
      </c>
      <c r="D84" s="192" t="s">
        <v>417</v>
      </c>
      <c r="E84" s="192" t="s">
        <v>648</v>
      </c>
      <c r="F84" s="192" t="s">
        <v>482</v>
      </c>
      <c r="G84" s="193">
        <v>52545</v>
      </c>
      <c r="H84" s="193">
        <v>0</v>
      </c>
      <c r="I84" s="193">
        <v>52545</v>
      </c>
    </row>
    <row r="85" spans="1:9" ht="15.75">
      <c r="A85" s="194" t="s">
        <v>483</v>
      </c>
      <c r="B85" s="192" t="s">
        <v>713</v>
      </c>
      <c r="C85" s="192" t="s">
        <v>524</v>
      </c>
      <c r="D85" s="192" t="s">
        <v>417</v>
      </c>
      <c r="E85" s="192" t="s">
        <v>648</v>
      </c>
      <c r="F85" s="192" t="s">
        <v>484</v>
      </c>
      <c r="G85" s="193">
        <v>52545</v>
      </c>
      <c r="H85" s="193">
        <v>0</v>
      </c>
      <c r="I85" s="193">
        <v>52545</v>
      </c>
    </row>
    <row r="86" spans="1:9" ht="31.5">
      <c r="A86" s="194" t="s">
        <v>485</v>
      </c>
      <c r="B86" s="192" t="s">
        <v>713</v>
      </c>
      <c r="C86" s="192" t="s">
        <v>524</v>
      </c>
      <c r="D86" s="192" t="s">
        <v>417</v>
      </c>
      <c r="E86" s="192" t="s">
        <v>649</v>
      </c>
      <c r="F86" s="195" t="s">
        <v>418</v>
      </c>
      <c r="G86" s="193">
        <v>2387516</v>
      </c>
      <c r="H86" s="193">
        <v>2338916</v>
      </c>
      <c r="I86" s="193">
        <v>2387516</v>
      </c>
    </row>
    <row r="87" spans="1:9" ht="63">
      <c r="A87" s="194" t="s">
        <v>423</v>
      </c>
      <c r="B87" s="192" t="s">
        <v>713</v>
      </c>
      <c r="C87" s="192" t="s">
        <v>524</v>
      </c>
      <c r="D87" s="192" t="s">
        <v>417</v>
      </c>
      <c r="E87" s="192" t="s">
        <v>649</v>
      </c>
      <c r="F87" s="192" t="s">
        <v>424</v>
      </c>
      <c r="G87" s="193">
        <v>2288686</v>
      </c>
      <c r="H87" s="193">
        <v>2288686</v>
      </c>
      <c r="I87" s="193">
        <v>2288686</v>
      </c>
    </row>
    <row r="88" spans="1:9" ht="15.75">
      <c r="A88" s="194" t="s">
        <v>511</v>
      </c>
      <c r="B88" s="192" t="s">
        <v>713</v>
      </c>
      <c r="C88" s="192" t="s">
        <v>524</v>
      </c>
      <c r="D88" s="192" t="s">
        <v>417</v>
      </c>
      <c r="E88" s="192" t="s">
        <v>649</v>
      </c>
      <c r="F88" s="192" t="s">
        <v>512</v>
      </c>
      <c r="G88" s="193">
        <v>2288686</v>
      </c>
      <c r="H88" s="193">
        <v>2288686</v>
      </c>
      <c r="I88" s="193">
        <v>2288686</v>
      </c>
    </row>
    <row r="89" spans="1:9" ht="31.5">
      <c r="A89" s="194" t="s">
        <v>433</v>
      </c>
      <c r="B89" s="192" t="s">
        <v>713</v>
      </c>
      <c r="C89" s="192" t="s">
        <v>524</v>
      </c>
      <c r="D89" s="192" t="s">
        <v>417</v>
      </c>
      <c r="E89" s="192" t="s">
        <v>649</v>
      </c>
      <c r="F89" s="192" t="s">
        <v>434</v>
      </c>
      <c r="G89" s="193">
        <v>98830</v>
      </c>
      <c r="H89" s="193">
        <v>50230</v>
      </c>
      <c r="I89" s="193">
        <v>98830</v>
      </c>
    </row>
    <row r="90" spans="1:9" ht="31.5">
      <c r="A90" s="194" t="s">
        <v>435</v>
      </c>
      <c r="B90" s="192" t="s">
        <v>713</v>
      </c>
      <c r="C90" s="192" t="s">
        <v>524</v>
      </c>
      <c r="D90" s="192" t="s">
        <v>417</v>
      </c>
      <c r="E90" s="192" t="s">
        <v>649</v>
      </c>
      <c r="F90" s="192" t="s">
        <v>436</v>
      </c>
      <c r="G90" s="193">
        <v>98830</v>
      </c>
      <c r="H90" s="193">
        <v>50230</v>
      </c>
      <c r="I90" s="193">
        <v>98830</v>
      </c>
    </row>
    <row r="91" spans="1:9" ht="47.25">
      <c r="A91" s="194" t="s">
        <v>882</v>
      </c>
      <c r="B91" s="192" t="s">
        <v>713</v>
      </c>
      <c r="C91" s="192" t="s">
        <v>524</v>
      </c>
      <c r="D91" s="192" t="s">
        <v>417</v>
      </c>
      <c r="E91" s="192" t="s">
        <v>883</v>
      </c>
      <c r="F91" s="195" t="s">
        <v>418</v>
      </c>
      <c r="G91" s="193">
        <v>0</v>
      </c>
      <c r="H91" s="193">
        <v>1686522.68</v>
      </c>
      <c r="I91" s="193">
        <v>0</v>
      </c>
    </row>
    <row r="92" spans="1:9" ht="31.5">
      <c r="A92" s="194" t="s">
        <v>481</v>
      </c>
      <c r="B92" s="192" t="s">
        <v>713</v>
      </c>
      <c r="C92" s="192" t="s">
        <v>524</v>
      </c>
      <c r="D92" s="192" t="s">
        <v>417</v>
      </c>
      <c r="E92" s="192" t="s">
        <v>883</v>
      </c>
      <c r="F92" s="192" t="s">
        <v>482</v>
      </c>
      <c r="G92" s="193">
        <v>0</v>
      </c>
      <c r="H92" s="193">
        <v>1686522.68</v>
      </c>
      <c r="I92" s="193">
        <v>0</v>
      </c>
    </row>
    <row r="93" spans="1:9" ht="15.75">
      <c r="A93" s="194" t="s">
        <v>483</v>
      </c>
      <c r="B93" s="192" t="s">
        <v>713</v>
      </c>
      <c r="C93" s="192" t="s">
        <v>524</v>
      </c>
      <c r="D93" s="192" t="s">
        <v>417</v>
      </c>
      <c r="E93" s="192" t="s">
        <v>883</v>
      </c>
      <c r="F93" s="192" t="s">
        <v>484</v>
      </c>
      <c r="G93" s="193">
        <v>0</v>
      </c>
      <c r="H93" s="193">
        <v>1686522.68</v>
      </c>
      <c r="I93" s="193">
        <v>0</v>
      </c>
    </row>
    <row r="94" spans="1:9" ht="15.75">
      <c r="A94" s="191" t="s">
        <v>650</v>
      </c>
      <c r="B94" s="192" t="s">
        <v>713</v>
      </c>
      <c r="C94" s="192" t="s">
        <v>524</v>
      </c>
      <c r="D94" s="192" t="s">
        <v>437</v>
      </c>
      <c r="E94" s="192" t="s">
        <v>418</v>
      </c>
      <c r="F94" s="192" t="s">
        <v>418</v>
      </c>
      <c r="G94" s="193">
        <v>10853913</v>
      </c>
      <c r="H94" s="193">
        <v>10350475</v>
      </c>
      <c r="I94" s="193">
        <v>10857513</v>
      </c>
    </row>
    <row r="95" spans="1:9" ht="31.5">
      <c r="A95" s="194" t="s">
        <v>431</v>
      </c>
      <c r="B95" s="192" t="s">
        <v>713</v>
      </c>
      <c r="C95" s="192" t="s">
        <v>524</v>
      </c>
      <c r="D95" s="192" t="s">
        <v>437</v>
      </c>
      <c r="E95" s="192" t="s">
        <v>651</v>
      </c>
      <c r="F95" s="195" t="s">
        <v>418</v>
      </c>
      <c r="G95" s="193">
        <v>2658970</v>
      </c>
      <c r="H95" s="193">
        <v>2658970</v>
      </c>
      <c r="I95" s="193">
        <v>2658970</v>
      </c>
    </row>
    <row r="96" spans="1:9" ht="63">
      <c r="A96" s="194" t="s">
        <v>423</v>
      </c>
      <c r="B96" s="192" t="s">
        <v>713</v>
      </c>
      <c r="C96" s="192" t="s">
        <v>524</v>
      </c>
      <c r="D96" s="192" t="s">
        <v>437</v>
      </c>
      <c r="E96" s="192" t="s">
        <v>651</v>
      </c>
      <c r="F96" s="192" t="s">
        <v>424</v>
      </c>
      <c r="G96" s="193">
        <v>2658970</v>
      </c>
      <c r="H96" s="193">
        <v>2658970</v>
      </c>
      <c r="I96" s="193">
        <v>2658970</v>
      </c>
    </row>
    <row r="97" spans="1:9" ht="31.5">
      <c r="A97" s="194" t="s">
        <v>425</v>
      </c>
      <c r="B97" s="192" t="s">
        <v>713</v>
      </c>
      <c r="C97" s="192" t="s">
        <v>524</v>
      </c>
      <c r="D97" s="192" t="s">
        <v>437</v>
      </c>
      <c r="E97" s="192" t="s">
        <v>651</v>
      </c>
      <c r="F97" s="192" t="s">
        <v>426</v>
      </c>
      <c r="G97" s="193">
        <v>2658970</v>
      </c>
      <c r="H97" s="193">
        <v>2658970</v>
      </c>
      <c r="I97" s="193">
        <v>2658970</v>
      </c>
    </row>
    <row r="98" spans="1:9" ht="31.5">
      <c r="A98" s="194" t="s">
        <v>485</v>
      </c>
      <c r="B98" s="192" t="s">
        <v>713</v>
      </c>
      <c r="C98" s="192" t="s">
        <v>524</v>
      </c>
      <c r="D98" s="192" t="s">
        <v>437</v>
      </c>
      <c r="E98" s="192" t="s">
        <v>652</v>
      </c>
      <c r="F98" s="195" t="s">
        <v>418</v>
      </c>
      <c r="G98" s="193">
        <v>3745186</v>
      </c>
      <c r="H98" s="193">
        <v>3380746</v>
      </c>
      <c r="I98" s="193">
        <v>3745186</v>
      </c>
    </row>
    <row r="99" spans="1:9" ht="63">
      <c r="A99" s="194" t="s">
        <v>423</v>
      </c>
      <c r="B99" s="192" t="s">
        <v>713</v>
      </c>
      <c r="C99" s="192" t="s">
        <v>524</v>
      </c>
      <c r="D99" s="192" t="s">
        <v>437</v>
      </c>
      <c r="E99" s="192" t="s">
        <v>652</v>
      </c>
      <c r="F99" s="192" t="s">
        <v>424</v>
      </c>
      <c r="G99" s="193">
        <v>3302962</v>
      </c>
      <c r="H99" s="193">
        <v>3302962</v>
      </c>
      <c r="I99" s="193">
        <v>3302962</v>
      </c>
    </row>
    <row r="100" spans="1:9" ht="15.75">
      <c r="A100" s="194" t="s">
        <v>511</v>
      </c>
      <c r="B100" s="192" t="s">
        <v>713</v>
      </c>
      <c r="C100" s="192" t="s">
        <v>524</v>
      </c>
      <c r="D100" s="192" t="s">
        <v>437</v>
      </c>
      <c r="E100" s="192" t="s">
        <v>652</v>
      </c>
      <c r="F100" s="192" t="s">
        <v>512</v>
      </c>
      <c r="G100" s="193">
        <v>3302962</v>
      </c>
      <c r="H100" s="193">
        <v>3302962</v>
      </c>
      <c r="I100" s="193">
        <v>3302962</v>
      </c>
    </row>
    <row r="101" spans="1:9" ht="31.5">
      <c r="A101" s="194" t="s">
        <v>433</v>
      </c>
      <c r="B101" s="192" t="s">
        <v>713</v>
      </c>
      <c r="C101" s="192" t="s">
        <v>524</v>
      </c>
      <c r="D101" s="192" t="s">
        <v>437</v>
      </c>
      <c r="E101" s="192" t="s">
        <v>652</v>
      </c>
      <c r="F101" s="192" t="s">
        <v>434</v>
      </c>
      <c r="G101" s="193">
        <v>436284</v>
      </c>
      <c r="H101" s="193">
        <v>77784</v>
      </c>
      <c r="I101" s="193">
        <v>436284</v>
      </c>
    </row>
    <row r="102" spans="1:9" ht="31.5">
      <c r="A102" s="194" t="s">
        <v>435</v>
      </c>
      <c r="B102" s="192" t="s">
        <v>713</v>
      </c>
      <c r="C102" s="192" t="s">
        <v>524</v>
      </c>
      <c r="D102" s="192" t="s">
        <v>437</v>
      </c>
      <c r="E102" s="192" t="s">
        <v>652</v>
      </c>
      <c r="F102" s="192" t="s">
        <v>436</v>
      </c>
      <c r="G102" s="193">
        <v>436284</v>
      </c>
      <c r="H102" s="193">
        <v>77784</v>
      </c>
      <c r="I102" s="193">
        <v>436284</v>
      </c>
    </row>
    <row r="103" spans="1:9" ht="15.75">
      <c r="A103" s="194" t="s">
        <v>441</v>
      </c>
      <c r="B103" s="192" t="s">
        <v>713</v>
      </c>
      <c r="C103" s="192" t="s">
        <v>524</v>
      </c>
      <c r="D103" s="192" t="s">
        <v>437</v>
      </c>
      <c r="E103" s="192" t="s">
        <v>652</v>
      </c>
      <c r="F103" s="192" t="s">
        <v>442</v>
      </c>
      <c r="G103" s="193">
        <v>5940</v>
      </c>
      <c r="H103" s="193">
        <v>0</v>
      </c>
      <c r="I103" s="193">
        <v>5940</v>
      </c>
    </row>
    <row r="104" spans="1:9" ht="15.75">
      <c r="A104" s="194" t="s">
        <v>443</v>
      </c>
      <c r="B104" s="192" t="s">
        <v>713</v>
      </c>
      <c r="C104" s="192" t="s">
        <v>524</v>
      </c>
      <c r="D104" s="192" t="s">
        <v>437</v>
      </c>
      <c r="E104" s="192" t="s">
        <v>652</v>
      </c>
      <c r="F104" s="192" t="s">
        <v>444</v>
      </c>
      <c r="G104" s="193">
        <v>5940</v>
      </c>
      <c r="H104" s="193">
        <v>0</v>
      </c>
      <c r="I104" s="193">
        <v>5940</v>
      </c>
    </row>
    <row r="105" spans="1:9" ht="31.5">
      <c r="A105" s="194" t="s">
        <v>485</v>
      </c>
      <c r="B105" s="192" t="s">
        <v>713</v>
      </c>
      <c r="C105" s="192" t="s">
        <v>524</v>
      </c>
      <c r="D105" s="192" t="s">
        <v>437</v>
      </c>
      <c r="E105" s="192" t="s">
        <v>653</v>
      </c>
      <c r="F105" s="195" t="s">
        <v>418</v>
      </c>
      <c r="G105" s="193">
        <v>4176157</v>
      </c>
      <c r="H105" s="193">
        <v>4033559</v>
      </c>
      <c r="I105" s="193">
        <v>4176157</v>
      </c>
    </row>
    <row r="106" spans="1:9" ht="63">
      <c r="A106" s="194" t="s">
        <v>423</v>
      </c>
      <c r="B106" s="192" t="s">
        <v>713</v>
      </c>
      <c r="C106" s="192" t="s">
        <v>524</v>
      </c>
      <c r="D106" s="192" t="s">
        <v>437</v>
      </c>
      <c r="E106" s="192" t="s">
        <v>653</v>
      </c>
      <c r="F106" s="192" t="s">
        <v>424</v>
      </c>
      <c r="G106" s="193">
        <v>4055557</v>
      </c>
      <c r="H106" s="193">
        <v>4033559</v>
      </c>
      <c r="I106" s="193">
        <v>4055557</v>
      </c>
    </row>
    <row r="107" spans="1:9" ht="15.75">
      <c r="A107" s="194" t="s">
        <v>511</v>
      </c>
      <c r="B107" s="192" t="s">
        <v>713</v>
      </c>
      <c r="C107" s="192" t="s">
        <v>524</v>
      </c>
      <c r="D107" s="192" t="s">
        <v>437</v>
      </c>
      <c r="E107" s="192" t="s">
        <v>653</v>
      </c>
      <c r="F107" s="192" t="s">
        <v>512</v>
      </c>
      <c r="G107" s="193">
        <v>4055557</v>
      </c>
      <c r="H107" s="193">
        <v>4033559</v>
      </c>
      <c r="I107" s="193">
        <v>4055557</v>
      </c>
    </row>
    <row r="108" spans="1:9" ht="31.5">
      <c r="A108" s="194" t="s">
        <v>433</v>
      </c>
      <c r="B108" s="192" t="s">
        <v>713</v>
      </c>
      <c r="C108" s="192" t="s">
        <v>524</v>
      </c>
      <c r="D108" s="192" t="s">
        <v>437</v>
      </c>
      <c r="E108" s="192" t="s">
        <v>653</v>
      </c>
      <c r="F108" s="192" t="s">
        <v>434</v>
      </c>
      <c r="G108" s="193">
        <v>120600</v>
      </c>
      <c r="H108" s="193">
        <v>0</v>
      </c>
      <c r="I108" s="193">
        <v>120600</v>
      </c>
    </row>
    <row r="109" spans="1:9" ht="31.5">
      <c r="A109" s="194" t="s">
        <v>435</v>
      </c>
      <c r="B109" s="192" t="s">
        <v>713</v>
      </c>
      <c r="C109" s="192" t="s">
        <v>524</v>
      </c>
      <c r="D109" s="192" t="s">
        <v>437</v>
      </c>
      <c r="E109" s="192" t="s">
        <v>653</v>
      </c>
      <c r="F109" s="192" t="s">
        <v>436</v>
      </c>
      <c r="G109" s="193">
        <v>120600</v>
      </c>
      <c r="H109" s="193">
        <v>0</v>
      </c>
      <c r="I109" s="193">
        <v>120600</v>
      </c>
    </row>
    <row r="110" spans="1:9" ht="63">
      <c r="A110" s="194" t="s">
        <v>654</v>
      </c>
      <c r="B110" s="192" t="s">
        <v>713</v>
      </c>
      <c r="C110" s="192" t="s">
        <v>524</v>
      </c>
      <c r="D110" s="192" t="s">
        <v>437</v>
      </c>
      <c r="E110" s="192" t="s">
        <v>655</v>
      </c>
      <c r="F110" s="195" t="s">
        <v>418</v>
      </c>
      <c r="G110" s="193">
        <v>273600</v>
      </c>
      <c r="H110" s="193">
        <v>277200</v>
      </c>
      <c r="I110" s="193">
        <v>277200</v>
      </c>
    </row>
    <row r="111" spans="1:9" ht="15.75">
      <c r="A111" s="194" t="s">
        <v>616</v>
      </c>
      <c r="B111" s="192" t="s">
        <v>713</v>
      </c>
      <c r="C111" s="192" t="s">
        <v>524</v>
      </c>
      <c r="D111" s="192" t="s">
        <v>437</v>
      </c>
      <c r="E111" s="192" t="s">
        <v>655</v>
      </c>
      <c r="F111" s="192" t="s">
        <v>617</v>
      </c>
      <c r="G111" s="193">
        <v>111600</v>
      </c>
      <c r="H111" s="193">
        <v>115200</v>
      </c>
      <c r="I111" s="193">
        <v>115200</v>
      </c>
    </row>
    <row r="112" spans="1:9" ht="31.5">
      <c r="A112" s="194" t="s">
        <v>630</v>
      </c>
      <c r="B112" s="192" t="s">
        <v>713</v>
      </c>
      <c r="C112" s="192" t="s">
        <v>524</v>
      </c>
      <c r="D112" s="192" t="s">
        <v>437</v>
      </c>
      <c r="E112" s="192" t="s">
        <v>655</v>
      </c>
      <c r="F112" s="192" t="s">
        <v>631</v>
      </c>
      <c r="G112" s="193">
        <v>111600</v>
      </c>
      <c r="H112" s="193">
        <v>115200</v>
      </c>
      <c r="I112" s="193">
        <v>115200</v>
      </c>
    </row>
    <row r="113" spans="1:9" ht="31.5">
      <c r="A113" s="194" t="s">
        <v>481</v>
      </c>
      <c r="B113" s="192" t="s">
        <v>713</v>
      </c>
      <c r="C113" s="192" t="s">
        <v>524</v>
      </c>
      <c r="D113" s="192" t="s">
        <v>437</v>
      </c>
      <c r="E113" s="192" t="s">
        <v>655</v>
      </c>
      <c r="F113" s="192" t="s">
        <v>482</v>
      </c>
      <c r="G113" s="193">
        <v>162000</v>
      </c>
      <c r="H113" s="193">
        <v>162000</v>
      </c>
      <c r="I113" s="193">
        <v>162000</v>
      </c>
    </row>
    <row r="114" spans="1:9" ht="15.75">
      <c r="A114" s="194" t="s">
        <v>483</v>
      </c>
      <c r="B114" s="192" t="s">
        <v>713</v>
      </c>
      <c r="C114" s="192" t="s">
        <v>524</v>
      </c>
      <c r="D114" s="192" t="s">
        <v>437</v>
      </c>
      <c r="E114" s="192" t="s">
        <v>655</v>
      </c>
      <c r="F114" s="192" t="s">
        <v>484</v>
      </c>
      <c r="G114" s="193">
        <v>162000</v>
      </c>
      <c r="H114" s="193">
        <v>162000</v>
      </c>
      <c r="I114" s="193">
        <v>162000</v>
      </c>
    </row>
    <row r="115" spans="1:9" ht="15.75">
      <c r="A115" s="191" t="s">
        <v>679</v>
      </c>
      <c r="B115" s="192" t="s">
        <v>713</v>
      </c>
      <c r="C115" s="192" t="s">
        <v>468</v>
      </c>
      <c r="D115" s="192" t="s">
        <v>418</v>
      </c>
      <c r="E115" s="192" t="s">
        <v>418</v>
      </c>
      <c r="F115" s="192" t="s">
        <v>418</v>
      </c>
      <c r="G115" s="193">
        <v>43003435</v>
      </c>
      <c r="H115" s="193">
        <v>38505644</v>
      </c>
      <c r="I115" s="193">
        <v>43203365</v>
      </c>
    </row>
    <row r="116" spans="1:9" ht="15.75">
      <c r="A116" s="191" t="s">
        <v>680</v>
      </c>
      <c r="B116" s="192" t="s">
        <v>713</v>
      </c>
      <c r="C116" s="192" t="s">
        <v>468</v>
      </c>
      <c r="D116" s="192" t="s">
        <v>417</v>
      </c>
      <c r="E116" s="192" t="s">
        <v>418</v>
      </c>
      <c r="F116" s="192" t="s">
        <v>418</v>
      </c>
      <c r="G116" s="193">
        <v>26888290</v>
      </c>
      <c r="H116" s="193">
        <v>23347804</v>
      </c>
      <c r="I116" s="193">
        <v>27088220</v>
      </c>
    </row>
    <row r="117" spans="1:9" ht="15.75">
      <c r="A117" s="194" t="s">
        <v>683</v>
      </c>
      <c r="B117" s="192" t="s">
        <v>713</v>
      </c>
      <c r="C117" s="192" t="s">
        <v>468</v>
      </c>
      <c r="D117" s="192" t="s">
        <v>417</v>
      </c>
      <c r="E117" s="192" t="s">
        <v>684</v>
      </c>
      <c r="F117" s="195" t="s">
        <v>418</v>
      </c>
      <c r="G117" s="193">
        <v>23326698</v>
      </c>
      <c r="H117" s="193">
        <v>20654247</v>
      </c>
      <c r="I117" s="193">
        <v>23526698</v>
      </c>
    </row>
    <row r="118" spans="1:9" ht="31.5">
      <c r="A118" s="194" t="s">
        <v>481</v>
      </c>
      <c r="B118" s="192" t="s">
        <v>713</v>
      </c>
      <c r="C118" s="192" t="s">
        <v>468</v>
      </c>
      <c r="D118" s="192" t="s">
        <v>417</v>
      </c>
      <c r="E118" s="192" t="s">
        <v>684</v>
      </c>
      <c r="F118" s="192" t="s">
        <v>482</v>
      </c>
      <c r="G118" s="193">
        <v>23326698</v>
      </c>
      <c r="H118" s="193">
        <v>20654247</v>
      </c>
      <c r="I118" s="193">
        <v>23526698</v>
      </c>
    </row>
    <row r="119" spans="1:9" ht="15.75">
      <c r="A119" s="194" t="s">
        <v>483</v>
      </c>
      <c r="B119" s="192" t="s">
        <v>713</v>
      </c>
      <c r="C119" s="192" t="s">
        <v>468</v>
      </c>
      <c r="D119" s="192" t="s">
        <v>417</v>
      </c>
      <c r="E119" s="192" t="s">
        <v>684</v>
      </c>
      <c r="F119" s="192" t="s">
        <v>484</v>
      </c>
      <c r="G119" s="193">
        <v>10228852</v>
      </c>
      <c r="H119" s="193">
        <v>9433852</v>
      </c>
      <c r="I119" s="193">
        <v>10428852</v>
      </c>
    </row>
    <row r="120" spans="1:9" ht="15.75">
      <c r="A120" s="194" t="s">
        <v>587</v>
      </c>
      <c r="B120" s="192" t="s">
        <v>713</v>
      </c>
      <c r="C120" s="192" t="s">
        <v>468</v>
      </c>
      <c r="D120" s="192" t="s">
        <v>417</v>
      </c>
      <c r="E120" s="192" t="s">
        <v>684</v>
      </c>
      <c r="F120" s="192" t="s">
        <v>588</v>
      </c>
      <c r="G120" s="193">
        <v>13097846</v>
      </c>
      <c r="H120" s="193">
        <v>11220395</v>
      </c>
      <c r="I120" s="193">
        <v>13097846</v>
      </c>
    </row>
    <row r="121" spans="1:9" ht="15.75">
      <c r="A121" s="194" t="s">
        <v>685</v>
      </c>
      <c r="B121" s="192" t="s">
        <v>713</v>
      </c>
      <c r="C121" s="192" t="s">
        <v>468</v>
      </c>
      <c r="D121" s="192" t="s">
        <v>417</v>
      </c>
      <c r="E121" s="192" t="s">
        <v>686</v>
      </c>
      <c r="F121" s="195" t="s">
        <v>418</v>
      </c>
      <c r="G121" s="193">
        <v>1845635</v>
      </c>
      <c r="H121" s="193">
        <v>990400</v>
      </c>
      <c r="I121" s="193">
        <v>1845565</v>
      </c>
    </row>
    <row r="122" spans="1:9" ht="31.5">
      <c r="A122" s="194" t="s">
        <v>433</v>
      </c>
      <c r="B122" s="192" t="s">
        <v>713</v>
      </c>
      <c r="C122" s="192" t="s">
        <v>468</v>
      </c>
      <c r="D122" s="192" t="s">
        <v>417</v>
      </c>
      <c r="E122" s="192" t="s">
        <v>686</v>
      </c>
      <c r="F122" s="192" t="s">
        <v>434</v>
      </c>
      <c r="G122" s="193">
        <v>1153075</v>
      </c>
      <c r="H122" s="193">
        <v>489800</v>
      </c>
      <c r="I122" s="193">
        <v>1153005</v>
      </c>
    </row>
    <row r="123" spans="1:9" ht="31.5">
      <c r="A123" s="194" t="s">
        <v>435</v>
      </c>
      <c r="B123" s="192" t="s">
        <v>713</v>
      </c>
      <c r="C123" s="192" t="s">
        <v>468</v>
      </c>
      <c r="D123" s="192" t="s">
        <v>417</v>
      </c>
      <c r="E123" s="192" t="s">
        <v>686</v>
      </c>
      <c r="F123" s="192" t="s">
        <v>436</v>
      </c>
      <c r="G123" s="193">
        <v>1153075</v>
      </c>
      <c r="H123" s="193">
        <v>489800</v>
      </c>
      <c r="I123" s="193">
        <v>1153005</v>
      </c>
    </row>
    <row r="124" spans="1:9" ht="31.5">
      <c r="A124" s="194" t="s">
        <v>481</v>
      </c>
      <c r="B124" s="192" t="s">
        <v>713</v>
      </c>
      <c r="C124" s="192" t="s">
        <v>468</v>
      </c>
      <c r="D124" s="192" t="s">
        <v>417</v>
      </c>
      <c r="E124" s="192" t="s">
        <v>686</v>
      </c>
      <c r="F124" s="192" t="s">
        <v>482</v>
      </c>
      <c r="G124" s="193">
        <v>692560</v>
      </c>
      <c r="H124" s="193">
        <v>500600</v>
      </c>
      <c r="I124" s="193">
        <v>692560</v>
      </c>
    </row>
    <row r="125" spans="1:9" ht="15.75">
      <c r="A125" s="194" t="s">
        <v>483</v>
      </c>
      <c r="B125" s="192" t="s">
        <v>713</v>
      </c>
      <c r="C125" s="192" t="s">
        <v>468</v>
      </c>
      <c r="D125" s="192" t="s">
        <v>417</v>
      </c>
      <c r="E125" s="192" t="s">
        <v>686</v>
      </c>
      <c r="F125" s="192" t="s">
        <v>484</v>
      </c>
      <c r="G125" s="193">
        <v>692560</v>
      </c>
      <c r="H125" s="193">
        <v>500600</v>
      </c>
      <c r="I125" s="193">
        <v>692560</v>
      </c>
    </row>
    <row r="126" spans="1:9" ht="31.5">
      <c r="A126" s="194" t="s">
        <v>485</v>
      </c>
      <c r="B126" s="192" t="s">
        <v>713</v>
      </c>
      <c r="C126" s="192" t="s">
        <v>468</v>
      </c>
      <c r="D126" s="192" t="s">
        <v>417</v>
      </c>
      <c r="E126" s="192" t="s">
        <v>687</v>
      </c>
      <c r="F126" s="195" t="s">
        <v>418</v>
      </c>
      <c r="G126" s="193">
        <v>1715957</v>
      </c>
      <c r="H126" s="193">
        <v>1703157</v>
      </c>
      <c r="I126" s="193">
        <v>1715957</v>
      </c>
    </row>
    <row r="127" spans="1:9" ht="63">
      <c r="A127" s="194" t="s">
        <v>423</v>
      </c>
      <c r="B127" s="192" t="s">
        <v>713</v>
      </c>
      <c r="C127" s="192" t="s">
        <v>468</v>
      </c>
      <c r="D127" s="192" t="s">
        <v>417</v>
      </c>
      <c r="E127" s="192" t="s">
        <v>687</v>
      </c>
      <c r="F127" s="192" t="s">
        <v>424</v>
      </c>
      <c r="G127" s="193">
        <v>1703157</v>
      </c>
      <c r="H127" s="193">
        <v>1703157</v>
      </c>
      <c r="I127" s="193">
        <v>1703157</v>
      </c>
    </row>
    <row r="128" spans="1:9" ht="15.75">
      <c r="A128" s="194" t="s">
        <v>511</v>
      </c>
      <c r="B128" s="192" t="s">
        <v>713</v>
      </c>
      <c r="C128" s="192" t="s">
        <v>468</v>
      </c>
      <c r="D128" s="192" t="s">
        <v>417</v>
      </c>
      <c r="E128" s="192" t="s">
        <v>687</v>
      </c>
      <c r="F128" s="192" t="s">
        <v>512</v>
      </c>
      <c r="G128" s="193">
        <v>1703157</v>
      </c>
      <c r="H128" s="193">
        <v>1703157</v>
      </c>
      <c r="I128" s="193">
        <v>1703157</v>
      </c>
    </row>
    <row r="129" spans="1:9" ht="31.5">
      <c r="A129" s="194" t="s">
        <v>433</v>
      </c>
      <c r="B129" s="192" t="s">
        <v>713</v>
      </c>
      <c r="C129" s="192" t="s">
        <v>468</v>
      </c>
      <c r="D129" s="192" t="s">
        <v>417</v>
      </c>
      <c r="E129" s="192" t="s">
        <v>687</v>
      </c>
      <c r="F129" s="192" t="s">
        <v>434</v>
      </c>
      <c r="G129" s="193">
        <v>12800</v>
      </c>
      <c r="H129" s="193">
        <v>0</v>
      </c>
      <c r="I129" s="193">
        <v>12800</v>
      </c>
    </row>
    <row r="130" spans="1:9" ht="31.5">
      <c r="A130" s="194" t="s">
        <v>435</v>
      </c>
      <c r="B130" s="192" t="s">
        <v>713</v>
      </c>
      <c r="C130" s="192" t="s">
        <v>468</v>
      </c>
      <c r="D130" s="192" t="s">
        <v>417</v>
      </c>
      <c r="E130" s="192" t="s">
        <v>687</v>
      </c>
      <c r="F130" s="192" t="s">
        <v>436</v>
      </c>
      <c r="G130" s="193">
        <v>12800</v>
      </c>
      <c r="H130" s="193">
        <v>0</v>
      </c>
      <c r="I130" s="193">
        <v>12800</v>
      </c>
    </row>
    <row r="131" spans="1:9" ht="15.75">
      <c r="A131" s="191" t="s">
        <v>690</v>
      </c>
      <c r="B131" s="192" t="s">
        <v>713</v>
      </c>
      <c r="C131" s="192" t="s">
        <v>468</v>
      </c>
      <c r="D131" s="192" t="s">
        <v>428</v>
      </c>
      <c r="E131" s="192" t="s">
        <v>418</v>
      </c>
      <c r="F131" s="192" t="s">
        <v>418</v>
      </c>
      <c r="G131" s="193">
        <v>16115145</v>
      </c>
      <c r="H131" s="193">
        <v>15157840</v>
      </c>
      <c r="I131" s="193">
        <v>16115145</v>
      </c>
    </row>
    <row r="132" spans="1:9" ht="15.75">
      <c r="A132" s="194" t="s">
        <v>610</v>
      </c>
      <c r="B132" s="192" t="s">
        <v>713</v>
      </c>
      <c r="C132" s="192" t="s">
        <v>468</v>
      </c>
      <c r="D132" s="192" t="s">
        <v>428</v>
      </c>
      <c r="E132" s="192" t="s">
        <v>922</v>
      </c>
      <c r="F132" s="195" t="s">
        <v>418</v>
      </c>
      <c r="G132" s="193">
        <v>16115145</v>
      </c>
      <c r="H132" s="193">
        <v>15157840</v>
      </c>
      <c r="I132" s="193">
        <v>16115145</v>
      </c>
    </row>
    <row r="133" spans="1:9" ht="31.5">
      <c r="A133" s="194" t="s">
        <v>481</v>
      </c>
      <c r="B133" s="192" t="s">
        <v>713</v>
      </c>
      <c r="C133" s="192" t="s">
        <v>468</v>
      </c>
      <c r="D133" s="192" t="s">
        <v>428</v>
      </c>
      <c r="E133" s="192" t="s">
        <v>922</v>
      </c>
      <c r="F133" s="192" t="s">
        <v>482</v>
      </c>
      <c r="G133" s="193">
        <v>16115145</v>
      </c>
      <c r="H133" s="193">
        <v>15157840</v>
      </c>
      <c r="I133" s="193">
        <v>16115145</v>
      </c>
    </row>
    <row r="134" spans="1:9" ht="15.75">
      <c r="A134" s="194" t="s">
        <v>483</v>
      </c>
      <c r="B134" s="192" t="s">
        <v>713</v>
      </c>
      <c r="C134" s="192" t="s">
        <v>468</v>
      </c>
      <c r="D134" s="192" t="s">
        <v>428</v>
      </c>
      <c r="E134" s="192" t="s">
        <v>922</v>
      </c>
      <c r="F134" s="192" t="s">
        <v>484</v>
      </c>
      <c r="G134" s="193">
        <v>16115145</v>
      </c>
      <c r="H134" s="193">
        <v>15157840</v>
      </c>
      <c r="I134" s="193">
        <v>16115145</v>
      </c>
    </row>
    <row r="135" spans="1:9" ht="31.5">
      <c r="A135" s="187" t="s">
        <v>714</v>
      </c>
      <c r="B135" s="188" t="s">
        <v>715</v>
      </c>
      <c r="C135" s="188" t="s">
        <v>418</v>
      </c>
      <c r="D135" s="188" t="s">
        <v>418</v>
      </c>
      <c r="E135" s="189" t="s">
        <v>418</v>
      </c>
      <c r="F135" s="189" t="s">
        <v>418</v>
      </c>
      <c r="G135" s="190">
        <v>15222109</v>
      </c>
      <c r="H135" s="190">
        <v>15222109</v>
      </c>
      <c r="I135" s="190">
        <v>15222109</v>
      </c>
    </row>
    <row r="136" spans="1:9" ht="15.75">
      <c r="A136" s="191" t="s">
        <v>416</v>
      </c>
      <c r="B136" s="192" t="s">
        <v>715</v>
      </c>
      <c r="C136" s="192" t="s">
        <v>417</v>
      </c>
      <c r="D136" s="192" t="s">
        <v>418</v>
      </c>
      <c r="E136" s="192" t="s">
        <v>418</v>
      </c>
      <c r="F136" s="192" t="s">
        <v>418</v>
      </c>
      <c r="G136" s="193">
        <v>14432109</v>
      </c>
      <c r="H136" s="193">
        <v>14432109</v>
      </c>
      <c r="I136" s="193">
        <v>14432109</v>
      </c>
    </row>
    <row r="137" spans="1:9" ht="15.75">
      <c r="A137" s="191" t="s">
        <v>473</v>
      </c>
      <c r="B137" s="192" t="s">
        <v>715</v>
      </c>
      <c r="C137" s="192" t="s">
        <v>417</v>
      </c>
      <c r="D137" s="192" t="s">
        <v>474</v>
      </c>
      <c r="E137" s="192" t="s">
        <v>418</v>
      </c>
      <c r="F137" s="192" t="s">
        <v>418</v>
      </c>
      <c r="G137" s="193">
        <v>14432109</v>
      </c>
      <c r="H137" s="193">
        <v>14432109</v>
      </c>
      <c r="I137" s="193">
        <v>14432109</v>
      </c>
    </row>
    <row r="138" spans="1:9" ht="31.5">
      <c r="A138" s="194" t="s">
        <v>475</v>
      </c>
      <c r="B138" s="192" t="s">
        <v>715</v>
      </c>
      <c r="C138" s="192" t="s">
        <v>417</v>
      </c>
      <c r="D138" s="192" t="s">
        <v>474</v>
      </c>
      <c r="E138" s="192" t="s">
        <v>487</v>
      </c>
      <c r="F138" s="195" t="s">
        <v>418</v>
      </c>
      <c r="G138" s="193">
        <v>717000</v>
      </c>
      <c r="H138" s="193">
        <v>717000</v>
      </c>
      <c r="I138" s="193">
        <v>717000</v>
      </c>
    </row>
    <row r="139" spans="1:9" ht="31.5">
      <c r="A139" s="194" t="s">
        <v>433</v>
      </c>
      <c r="B139" s="192" t="s">
        <v>715</v>
      </c>
      <c r="C139" s="192" t="s">
        <v>417</v>
      </c>
      <c r="D139" s="192" t="s">
        <v>474</v>
      </c>
      <c r="E139" s="192" t="s">
        <v>487</v>
      </c>
      <c r="F139" s="192" t="s">
        <v>434</v>
      </c>
      <c r="G139" s="193">
        <v>717000</v>
      </c>
      <c r="H139" s="193">
        <v>717000</v>
      </c>
      <c r="I139" s="193">
        <v>717000</v>
      </c>
    </row>
    <row r="140" spans="1:9" ht="31.5">
      <c r="A140" s="194" t="s">
        <v>435</v>
      </c>
      <c r="B140" s="192" t="s">
        <v>715</v>
      </c>
      <c r="C140" s="192" t="s">
        <v>417</v>
      </c>
      <c r="D140" s="192" t="s">
        <v>474</v>
      </c>
      <c r="E140" s="192" t="s">
        <v>487</v>
      </c>
      <c r="F140" s="192" t="s">
        <v>436</v>
      </c>
      <c r="G140" s="193">
        <v>717000</v>
      </c>
      <c r="H140" s="193">
        <v>717000</v>
      </c>
      <c r="I140" s="193">
        <v>717000</v>
      </c>
    </row>
    <row r="141" spans="1:9" ht="31.5">
      <c r="A141" s="194" t="s">
        <v>488</v>
      </c>
      <c r="B141" s="192" t="s">
        <v>715</v>
      </c>
      <c r="C141" s="192" t="s">
        <v>417</v>
      </c>
      <c r="D141" s="192" t="s">
        <v>474</v>
      </c>
      <c r="E141" s="192" t="s">
        <v>489</v>
      </c>
      <c r="F141" s="195" t="s">
        <v>418</v>
      </c>
      <c r="G141" s="193">
        <v>50000</v>
      </c>
      <c r="H141" s="193">
        <v>50000</v>
      </c>
      <c r="I141" s="193">
        <v>50000</v>
      </c>
    </row>
    <row r="142" spans="1:9" ht="31.5">
      <c r="A142" s="194" t="s">
        <v>433</v>
      </c>
      <c r="B142" s="192" t="s">
        <v>715</v>
      </c>
      <c r="C142" s="192" t="s">
        <v>417</v>
      </c>
      <c r="D142" s="192" t="s">
        <v>474</v>
      </c>
      <c r="E142" s="192" t="s">
        <v>489</v>
      </c>
      <c r="F142" s="192" t="s">
        <v>434</v>
      </c>
      <c r="G142" s="193">
        <v>50000</v>
      </c>
      <c r="H142" s="193">
        <v>50000</v>
      </c>
      <c r="I142" s="193">
        <v>50000</v>
      </c>
    </row>
    <row r="143" spans="1:9" ht="31.5">
      <c r="A143" s="194" t="s">
        <v>435</v>
      </c>
      <c r="B143" s="192" t="s">
        <v>715</v>
      </c>
      <c r="C143" s="192" t="s">
        <v>417</v>
      </c>
      <c r="D143" s="192" t="s">
        <v>474</v>
      </c>
      <c r="E143" s="192" t="s">
        <v>489</v>
      </c>
      <c r="F143" s="192" t="s">
        <v>436</v>
      </c>
      <c r="G143" s="193">
        <v>50000</v>
      </c>
      <c r="H143" s="193">
        <v>50000</v>
      </c>
      <c r="I143" s="193">
        <v>50000</v>
      </c>
    </row>
    <row r="144" spans="1:9" ht="31.5">
      <c r="A144" s="194" t="s">
        <v>490</v>
      </c>
      <c r="B144" s="192" t="s">
        <v>715</v>
      </c>
      <c r="C144" s="192" t="s">
        <v>417</v>
      </c>
      <c r="D144" s="192" t="s">
        <v>474</v>
      </c>
      <c r="E144" s="192" t="s">
        <v>491</v>
      </c>
      <c r="F144" s="195" t="s">
        <v>418</v>
      </c>
      <c r="G144" s="193">
        <v>498000</v>
      </c>
      <c r="H144" s="193">
        <v>498000</v>
      </c>
      <c r="I144" s="193">
        <v>498000</v>
      </c>
    </row>
    <row r="145" spans="1:9" ht="31.5">
      <c r="A145" s="194" t="s">
        <v>433</v>
      </c>
      <c r="B145" s="192" t="s">
        <v>715</v>
      </c>
      <c r="C145" s="192" t="s">
        <v>417</v>
      </c>
      <c r="D145" s="192" t="s">
        <v>474</v>
      </c>
      <c r="E145" s="192" t="s">
        <v>491</v>
      </c>
      <c r="F145" s="192" t="s">
        <v>434</v>
      </c>
      <c r="G145" s="193">
        <v>498000</v>
      </c>
      <c r="H145" s="193">
        <v>498000</v>
      </c>
      <c r="I145" s="193">
        <v>498000</v>
      </c>
    </row>
    <row r="146" spans="1:9" ht="31.5">
      <c r="A146" s="194" t="s">
        <v>435</v>
      </c>
      <c r="B146" s="192" t="s">
        <v>715</v>
      </c>
      <c r="C146" s="192" t="s">
        <v>417</v>
      </c>
      <c r="D146" s="192" t="s">
        <v>474</v>
      </c>
      <c r="E146" s="192" t="s">
        <v>491</v>
      </c>
      <c r="F146" s="192" t="s">
        <v>436</v>
      </c>
      <c r="G146" s="193">
        <v>498000</v>
      </c>
      <c r="H146" s="193">
        <v>498000</v>
      </c>
      <c r="I146" s="193">
        <v>498000</v>
      </c>
    </row>
    <row r="147" spans="1:9" ht="31.5">
      <c r="A147" s="194" t="s">
        <v>431</v>
      </c>
      <c r="B147" s="192" t="s">
        <v>715</v>
      </c>
      <c r="C147" s="192" t="s">
        <v>417</v>
      </c>
      <c r="D147" s="192" t="s">
        <v>474</v>
      </c>
      <c r="E147" s="192" t="s">
        <v>492</v>
      </c>
      <c r="F147" s="195" t="s">
        <v>418</v>
      </c>
      <c r="G147" s="193">
        <v>12907109</v>
      </c>
      <c r="H147" s="193">
        <v>12907109</v>
      </c>
      <c r="I147" s="193">
        <v>12907109</v>
      </c>
    </row>
    <row r="148" spans="1:9" ht="63">
      <c r="A148" s="194" t="s">
        <v>423</v>
      </c>
      <c r="B148" s="192" t="s">
        <v>715</v>
      </c>
      <c r="C148" s="192" t="s">
        <v>417</v>
      </c>
      <c r="D148" s="192" t="s">
        <v>474</v>
      </c>
      <c r="E148" s="192" t="s">
        <v>492</v>
      </c>
      <c r="F148" s="192" t="s">
        <v>424</v>
      </c>
      <c r="G148" s="193">
        <v>12513731</v>
      </c>
      <c r="H148" s="193">
        <v>12513731</v>
      </c>
      <c r="I148" s="193">
        <v>12513731</v>
      </c>
    </row>
    <row r="149" spans="1:9" ht="31.5">
      <c r="A149" s="194" t="s">
        <v>425</v>
      </c>
      <c r="B149" s="192" t="s">
        <v>715</v>
      </c>
      <c r="C149" s="192" t="s">
        <v>417</v>
      </c>
      <c r="D149" s="192" t="s">
        <v>474</v>
      </c>
      <c r="E149" s="192" t="s">
        <v>492</v>
      </c>
      <c r="F149" s="192" t="s">
        <v>426</v>
      </c>
      <c r="G149" s="193">
        <v>12513731</v>
      </c>
      <c r="H149" s="193">
        <v>12513731</v>
      </c>
      <c r="I149" s="193">
        <v>12513731</v>
      </c>
    </row>
    <row r="150" spans="1:9" ht="31.5">
      <c r="A150" s="194" t="s">
        <v>433</v>
      </c>
      <c r="B150" s="192" t="s">
        <v>715</v>
      </c>
      <c r="C150" s="192" t="s">
        <v>417</v>
      </c>
      <c r="D150" s="192" t="s">
        <v>474</v>
      </c>
      <c r="E150" s="192" t="s">
        <v>492</v>
      </c>
      <c r="F150" s="192" t="s">
        <v>434</v>
      </c>
      <c r="G150" s="193">
        <v>387878</v>
      </c>
      <c r="H150" s="193">
        <v>387878</v>
      </c>
      <c r="I150" s="193">
        <v>387878</v>
      </c>
    </row>
    <row r="151" spans="1:9" ht="31.5">
      <c r="A151" s="194" t="s">
        <v>435</v>
      </c>
      <c r="B151" s="192" t="s">
        <v>715</v>
      </c>
      <c r="C151" s="192" t="s">
        <v>417</v>
      </c>
      <c r="D151" s="192" t="s">
        <v>474</v>
      </c>
      <c r="E151" s="192" t="s">
        <v>492</v>
      </c>
      <c r="F151" s="192" t="s">
        <v>436</v>
      </c>
      <c r="G151" s="193">
        <v>387878</v>
      </c>
      <c r="H151" s="193">
        <v>387878</v>
      </c>
      <c r="I151" s="193">
        <v>387878</v>
      </c>
    </row>
    <row r="152" spans="1:9" ht="15.75">
      <c r="A152" s="194" t="s">
        <v>441</v>
      </c>
      <c r="B152" s="192" t="s">
        <v>715</v>
      </c>
      <c r="C152" s="192" t="s">
        <v>417</v>
      </c>
      <c r="D152" s="192" t="s">
        <v>474</v>
      </c>
      <c r="E152" s="192" t="s">
        <v>492</v>
      </c>
      <c r="F152" s="192" t="s">
        <v>442</v>
      </c>
      <c r="G152" s="193">
        <v>5500</v>
      </c>
      <c r="H152" s="193">
        <v>5500</v>
      </c>
      <c r="I152" s="193">
        <v>5500</v>
      </c>
    </row>
    <row r="153" spans="1:9" ht="15.75">
      <c r="A153" s="194" t="s">
        <v>443</v>
      </c>
      <c r="B153" s="192" t="s">
        <v>715</v>
      </c>
      <c r="C153" s="192" t="s">
        <v>417</v>
      </c>
      <c r="D153" s="192" t="s">
        <v>474</v>
      </c>
      <c r="E153" s="192" t="s">
        <v>492</v>
      </c>
      <c r="F153" s="192" t="s">
        <v>444</v>
      </c>
      <c r="G153" s="193">
        <v>5500</v>
      </c>
      <c r="H153" s="193">
        <v>5500</v>
      </c>
      <c r="I153" s="193">
        <v>5500</v>
      </c>
    </row>
    <row r="154" spans="1:9" ht="31.5">
      <c r="A154" s="194" t="s">
        <v>488</v>
      </c>
      <c r="B154" s="192" t="s">
        <v>715</v>
      </c>
      <c r="C154" s="192" t="s">
        <v>417</v>
      </c>
      <c r="D154" s="192" t="s">
        <v>474</v>
      </c>
      <c r="E154" s="192" t="s">
        <v>493</v>
      </c>
      <c r="F154" s="195" t="s">
        <v>418</v>
      </c>
      <c r="G154" s="193">
        <v>260000</v>
      </c>
      <c r="H154" s="193">
        <v>260000</v>
      </c>
      <c r="I154" s="193">
        <v>260000</v>
      </c>
    </row>
    <row r="155" spans="1:9" ht="31.5">
      <c r="A155" s="194" t="s">
        <v>433</v>
      </c>
      <c r="B155" s="192" t="s">
        <v>715</v>
      </c>
      <c r="C155" s="192" t="s">
        <v>417</v>
      </c>
      <c r="D155" s="192" t="s">
        <v>474</v>
      </c>
      <c r="E155" s="192" t="s">
        <v>493</v>
      </c>
      <c r="F155" s="192" t="s">
        <v>434</v>
      </c>
      <c r="G155" s="193">
        <v>260000</v>
      </c>
      <c r="H155" s="193">
        <v>260000</v>
      </c>
      <c r="I155" s="193">
        <v>260000</v>
      </c>
    </row>
    <row r="156" spans="1:9" ht="31.5">
      <c r="A156" s="194" t="s">
        <v>435</v>
      </c>
      <c r="B156" s="192" t="s">
        <v>715</v>
      </c>
      <c r="C156" s="192" t="s">
        <v>417</v>
      </c>
      <c r="D156" s="192" t="s">
        <v>474</v>
      </c>
      <c r="E156" s="192" t="s">
        <v>493</v>
      </c>
      <c r="F156" s="192" t="s">
        <v>436</v>
      </c>
      <c r="G156" s="193">
        <v>260000</v>
      </c>
      <c r="H156" s="193">
        <v>260000</v>
      </c>
      <c r="I156" s="193">
        <v>260000</v>
      </c>
    </row>
    <row r="157" spans="1:9" ht="15.75">
      <c r="A157" s="191" t="s">
        <v>520</v>
      </c>
      <c r="B157" s="192" t="s">
        <v>715</v>
      </c>
      <c r="C157" s="192" t="s">
        <v>437</v>
      </c>
      <c r="D157" s="192" t="s">
        <v>418</v>
      </c>
      <c r="E157" s="192" t="s">
        <v>418</v>
      </c>
      <c r="F157" s="192" t="s">
        <v>418</v>
      </c>
      <c r="G157" s="193">
        <v>675000</v>
      </c>
      <c r="H157" s="193">
        <v>675000</v>
      </c>
      <c r="I157" s="193">
        <v>675000</v>
      </c>
    </row>
    <row r="158" spans="1:9" ht="15.75">
      <c r="A158" s="191" t="s">
        <v>543</v>
      </c>
      <c r="B158" s="192" t="s">
        <v>715</v>
      </c>
      <c r="C158" s="192" t="s">
        <v>437</v>
      </c>
      <c r="D158" s="192" t="s">
        <v>544</v>
      </c>
      <c r="E158" s="192" t="s">
        <v>418</v>
      </c>
      <c r="F158" s="192" t="s">
        <v>418</v>
      </c>
      <c r="G158" s="193">
        <v>675000</v>
      </c>
      <c r="H158" s="193">
        <v>675000</v>
      </c>
      <c r="I158" s="193">
        <v>675000</v>
      </c>
    </row>
    <row r="159" spans="1:9" ht="15.75">
      <c r="A159" s="194" t="s">
        <v>553</v>
      </c>
      <c r="B159" s="192" t="s">
        <v>715</v>
      </c>
      <c r="C159" s="192" t="s">
        <v>437</v>
      </c>
      <c r="D159" s="192" t="s">
        <v>544</v>
      </c>
      <c r="E159" s="192" t="s">
        <v>554</v>
      </c>
      <c r="F159" s="195" t="s">
        <v>418</v>
      </c>
      <c r="G159" s="193">
        <v>675000</v>
      </c>
      <c r="H159" s="193">
        <v>675000</v>
      </c>
      <c r="I159" s="193">
        <v>675000</v>
      </c>
    </row>
    <row r="160" spans="1:9" ht="31.5">
      <c r="A160" s="194" t="s">
        <v>433</v>
      </c>
      <c r="B160" s="192" t="s">
        <v>715</v>
      </c>
      <c r="C160" s="192" t="s">
        <v>437</v>
      </c>
      <c r="D160" s="192" t="s">
        <v>544</v>
      </c>
      <c r="E160" s="192" t="s">
        <v>554</v>
      </c>
      <c r="F160" s="192" t="s">
        <v>434</v>
      </c>
      <c r="G160" s="193">
        <v>675000</v>
      </c>
      <c r="H160" s="193">
        <v>675000</v>
      </c>
      <c r="I160" s="193">
        <v>675000</v>
      </c>
    </row>
    <row r="161" spans="1:9" ht="31.5">
      <c r="A161" s="194" t="s">
        <v>435</v>
      </c>
      <c r="B161" s="192" t="s">
        <v>715</v>
      </c>
      <c r="C161" s="192" t="s">
        <v>437</v>
      </c>
      <c r="D161" s="192" t="s">
        <v>544</v>
      </c>
      <c r="E161" s="192" t="s">
        <v>554</v>
      </c>
      <c r="F161" s="192" t="s">
        <v>436</v>
      </c>
      <c r="G161" s="193">
        <v>675000</v>
      </c>
      <c r="H161" s="193">
        <v>675000</v>
      </c>
      <c r="I161" s="193">
        <v>675000</v>
      </c>
    </row>
    <row r="162" spans="1:9" ht="15.75">
      <c r="A162" s="191" t="s">
        <v>557</v>
      </c>
      <c r="B162" s="192" t="s">
        <v>715</v>
      </c>
      <c r="C162" s="192" t="s">
        <v>456</v>
      </c>
      <c r="D162" s="192" t="s">
        <v>418</v>
      </c>
      <c r="E162" s="192" t="s">
        <v>418</v>
      </c>
      <c r="F162" s="192" t="s">
        <v>418</v>
      </c>
      <c r="G162" s="193">
        <v>115000</v>
      </c>
      <c r="H162" s="193">
        <v>115000</v>
      </c>
      <c r="I162" s="193">
        <v>115000</v>
      </c>
    </row>
    <row r="163" spans="1:9" ht="15.75">
      <c r="A163" s="191" t="s">
        <v>558</v>
      </c>
      <c r="B163" s="192" t="s">
        <v>715</v>
      </c>
      <c r="C163" s="192" t="s">
        <v>456</v>
      </c>
      <c r="D163" s="192" t="s">
        <v>417</v>
      </c>
      <c r="E163" s="192" t="s">
        <v>418</v>
      </c>
      <c r="F163" s="192" t="s">
        <v>418</v>
      </c>
      <c r="G163" s="193">
        <v>115000</v>
      </c>
      <c r="H163" s="193">
        <v>115000</v>
      </c>
      <c r="I163" s="193">
        <v>115000</v>
      </c>
    </row>
    <row r="164" spans="1:9" ht="47.25">
      <c r="A164" s="194" t="s">
        <v>561</v>
      </c>
      <c r="B164" s="192" t="s">
        <v>715</v>
      </c>
      <c r="C164" s="192" t="s">
        <v>456</v>
      </c>
      <c r="D164" s="192" t="s">
        <v>417</v>
      </c>
      <c r="E164" s="192" t="s">
        <v>562</v>
      </c>
      <c r="F164" s="195" t="s">
        <v>418</v>
      </c>
      <c r="G164" s="193">
        <v>115000</v>
      </c>
      <c r="H164" s="193">
        <v>115000</v>
      </c>
      <c r="I164" s="193">
        <v>115000</v>
      </c>
    </row>
    <row r="165" spans="1:9" ht="31.5">
      <c r="A165" s="194" t="s">
        <v>433</v>
      </c>
      <c r="B165" s="192" t="s">
        <v>715</v>
      </c>
      <c r="C165" s="192" t="s">
        <v>456</v>
      </c>
      <c r="D165" s="192" t="s">
        <v>417</v>
      </c>
      <c r="E165" s="192" t="s">
        <v>562</v>
      </c>
      <c r="F165" s="192" t="s">
        <v>434</v>
      </c>
      <c r="G165" s="193">
        <v>115000</v>
      </c>
      <c r="H165" s="193">
        <v>115000</v>
      </c>
      <c r="I165" s="193">
        <v>115000</v>
      </c>
    </row>
    <row r="166" spans="1:9" ht="31.5">
      <c r="A166" s="194" t="s">
        <v>435</v>
      </c>
      <c r="B166" s="192" t="s">
        <v>715</v>
      </c>
      <c r="C166" s="192" t="s">
        <v>456</v>
      </c>
      <c r="D166" s="192" t="s">
        <v>417</v>
      </c>
      <c r="E166" s="192" t="s">
        <v>562</v>
      </c>
      <c r="F166" s="192" t="s">
        <v>436</v>
      </c>
      <c r="G166" s="193">
        <v>115000</v>
      </c>
      <c r="H166" s="193">
        <v>115000</v>
      </c>
      <c r="I166" s="193">
        <v>115000</v>
      </c>
    </row>
    <row r="167" spans="1:9" ht="15.75">
      <c r="A167" s="187" t="s">
        <v>716</v>
      </c>
      <c r="B167" s="188" t="s">
        <v>717</v>
      </c>
      <c r="C167" s="188" t="s">
        <v>418</v>
      </c>
      <c r="D167" s="188" t="s">
        <v>418</v>
      </c>
      <c r="E167" s="189" t="s">
        <v>418</v>
      </c>
      <c r="F167" s="189" t="s">
        <v>418</v>
      </c>
      <c r="G167" s="190">
        <v>2589905</v>
      </c>
      <c r="H167" s="190">
        <v>2589905</v>
      </c>
      <c r="I167" s="190">
        <v>2589905</v>
      </c>
    </row>
    <row r="168" spans="1:9" ht="15.75">
      <c r="A168" s="191" t="s">
        <v>416</v>
      </c>
      <c r="B168" s="192" t="s">
        <v>717</v>
      </c>
      <c r="C168" s="192" t="s">
        <v>417</v>
      </c>
      <c r="D168" s="192" t="s">
        <v>418</v>
      </c>
      <c r="E168" s="192" t="s">
        <v>418</v>
      </c>
      <c r="F168" s="192" t="s">
        <v>418</v>
      </c>
      <c r="G168" s="193">
        <v>2589905</v>
      </c>
      <c r="H168" s="193">
        <v>2589905</v>
      </c>
      <c r="I168" s="193">
        <v>2589905</v>
      </c>
    </row>
    <row r="169" spans="1:9" ht="31.5">
      <c r="A169" s="191" t="s">
        <v>459</v>
      </c>
      <c r="B169" s="192" t="s">
        <v>717</v>
      </c>
      <c r="C169" s="192" t="s">
        <v>417</v>
      </c>
      <c r="D169" s="192" t="s">
        <v>460</v>
      </c>
      <c r="E169" s="192" t="s">
        <v>418</v>
      </c>
      <c r="F169" s="192" t="s">
        <v>418</v>
      </c>
      <c r="G169" s="193">
        <v>2589905</v>
      </c>
      <c r="H169" s="193">
        <v>2589905</v>
      </c>
      <c r="I169" s="193">
        <v>2589905</v>
      </c>
    </row>
    <row r="170" spans="1:9" ht="31.5">
      <c r="A170" s="194" t="s">
        <v>431</v>
      </c>
      <c r="B170" s="192" t="s">
        <v>717</v>
      </c>
      <c r="C170" s="192" t="s">
        <v>417</v>
      </c>
      <c r="D170" s="192" t="s">
        <v>460</v>
      </c>
      <c r="E170" s="192" t="s">
        <v>432</v>
      </c>
      <c r="F170" s="195" t="s">
        <v>418</v>
      </c>
      <c r="G170" s="193">
        <v>1040091</v>
      </c>
      <c r="H170" s="193">
        <v>1040091</v>
      </c>
      <c r="I170" s="193">
        <v>1040091</v>
      </c>
    </row>
    <row r="171" spans="1:9" ht="63">
      <c r="A171" s="194" t="s">
        <v>423</v>
      </c>
      <c r="B171" s="192" t="s">
        <v>717</v>
      </c>
      <c r="C171" s="192" t="s">
        <v>417</v>
      </c>
      <c r="D171" s="192" t="s">
        <v>460</v>
      </c>
      <c r="E171" s="192" t="s">
        <v>432</v>
      </c>
      <c r="F171" s="192" t="s">
        <v>424</v>
      </c>
      <c r="G171" s="193">
        <v>950241</v>
      </c>
      <c r="H171" s="193">
        <v>950241</v>
      </c>
      <c r="I171" s="193">
        <v>950241</v>
      </c>
    </row>
    <row r="172" spans="1:9" ht="31.5">
      <c r="A172" s="194" t="s">
        <v>425</v>
      </c>
      <c r="B172" s="192" t="s">
        <v>717</v>
      </c>
      <c r="C172" s="192" t="s">
        <v>417</v>
      </c>
      <c r="D172" s="192" t="s">
        <v>460</v>
      </c>
      <c r="E172" s="192" t="s">
        <v>432</v>
      </c>
      <c r="F172" s="192" t="s">
        <v>426</v>
      </c>
      <c r="G172" s="193">
        <v>950241</v>
      </c>
      <c r="H172" s="193">
        <v>950241</v>
      </c>
      <c r="I172" s="193">
        <v>950241</v>
      </c>
    </row>
    <row r="173" spans="1:9" ht="31.5">
      <c r="A173" s="194" t="s">
        <v>433</v>
      </c>
      <c r="B173" s="192" t="s">
        <v>717</v>
      </c>
      <c r="C173" s="192" t="s">
        <v>417</v>
      </c>
      <c r="D173" s="192" t="s">
        <v>460</v>
      </c>
      <c r="E173" s="192" t="s">
        <v>432</v>
      </c>
      <c r="F173" s="192" t="s">
        <v>434</v>
      </c>
      <c r="G173" s="193">
        <v>89850</v>
      </c>
      <c r="H173" s="193">
        <v>89850</v>
      </c>
      <c r="I173" s="193">
        <v>89850</v>
      </c>
    </row>
    <row r="174" spans="1:9" ht="31.5">
      <c r="A174" s="194" t="s">
        <v>435</v>
      </c>
      <c r="B174" s="192" t="s">
        <v>717</v>
      </c>
      <c r="C174" s="192" t="s">
        <v>417</v>
      </c>
      <c r="D174" s="192" t="s">
        <v>460</v>
      </c>
      <c r="E174" s="192" t="s">
        <v>432</v>
      </c>
      <c r="F174" s="192" t="s">
        <v>436</v>
      </c>
      <c r="G174" s="193">
        <v>89850</v>
      </c>
      <c r="H174" s="193">
        <v>89850</v>
      </c>
      <c r="I174" s="193">
        <v>89850</v>
      </c>
    </row>
    <row r="175" spans="1:9" ht="31.5">
      <c r="A175" s="194" t="s">
        <v>464</v>
      </c>
      <c r="B175" s="192" t="s">
        <v>717</v>
      </c>
      <c r="C175" s="192" t="s">
        <v>417</v>
      </c>
      <c r="D175" s="192" t="s">
        <v>460</v>
      </c>
      <c r="E175" s="192" t="s">
        <v>465</v>
      </c>
      <c r="F175" s="195" t="s">
        <v>418</v>
      </c>
      <c r="G175" s="193">
        <v>1549814</v>
      </c>
      <c r="H175" s="193">
        <v>1549814</v>
      </c>
      <c r="I175" s="193">
        <v>1549814</v>
      </c>
    </row>
    <row r="176" spans="1:9" ht="63">
      <c r="A176" s="194" t="s">
        <v>423</v>
      </c>
      <c r="B176" s="192" t="s">
        <v>717</v>
      </c>
      <c r="C176" s="192" t="s">
        <v>417</v>
      </c>
      <c r="D176" s="192" t="s">
        <v>460</v>
      </c>
      <c r="E176" s="192" t="s">
        <v>465</v>
      </c>
      <c r="F176" s="192" t="s">
        <v>424</v>
      </c>
      <c r="G176" s="193">
        <v>1549814</v>
      </c>
      <c r="H176" s="193">
        <v>1549814</v>
      </c>
      <c r="I176" s="193">
        <v>1549814</v>
      </c>
    </row>
    <row r="177" spans="1:9" ht="31.5">
      <c r="A177" s="194" t="s">
        <v>425</v>
      </c>
      <c r="B177" s="192" t="s">
        <v>717</v>
      </c>
      <c r="C177" s="192" t="s">
        <v>417</v>
      </c>
      <c r="D177" s="192" t="s">
        <v>460</v>
      </c>
      <c r="E177" s="192" t="s">
        <v>465</v>
      </c>
      <c r="F177" s="192" t="s">
        <v>426</v>
      </c>
      <c r="G177" s="193">
        <v>1549814</v>
      </c>
      <c r="H177" s="193">
        <v>1549814</v>
      </c>
      <c r="I177" s="193">
        <v>1549814</v>
      </c>
    </row>
    <row r="178" spans="1:9" ht="15.75">
      <c r="A178" s="187" t="s">
        <v>718</v>
      </c>
      <c r="B178" s="188" t="s">
        <v>719</v>
      </c>
      <c r="C178" s="188" t="s">
        <v>418</v>
      </c>
      <c r="D178" s="188" t="s">
        <v>418</v>
      </c>
      <c r="E178" s="189" t="s">
        <v>418</v>
      </c>
      <c r="F178" s="189" t="s">
        <v>418</v>
      </c>
      <c r="G178" s="190">
        <v>6163038</v>
      </c>
      <c r="H178" s="190">
        <v>6163038</v>
      </c>
      <c r="I178" s="190">
        <v>6163038</v>
      </c>
    </row>
    <row r="179" spans="1:9" ht="15.75">
      <c r="A179" s="191" t="s">
        <v>416</v>
      </c>
      <c r="B179" s="192" t="s">
        <v>719</v>
      </c>
      <c r="C179" s="192" t="s">
        <v>417</v>
      </c>
      <c r="D179" s="192" t="s">
        <v>418</v>
      </c>
      <c r="E179" s="192" t="s">
        <v>418</v>
      </c>
      <c r="F179" s="192" t="s">
        <v>418</v>
      </c>
      <c r="G179" s="193">
        <v>6163038</v>
      </c>
      <c r="H179" s="193">
        <v>6163038</v>
      </c>
      <c r="I179" s="193">
        <v>6163038</v>
      </c>
    </row>
    <row r="180" spans="1:9" ht="31.5">
      <c r="A180" s="191" t="s">
        <v>419</v>
      </c>
      <c r="B180" s="192" t="s">
        <v>719</v>
      </c>
      <c r="C180" s="192" t="s">
        <v>417</v>
      </c>
      <c r="D180" s="192" t="s">
        <v>420</v>
      </c>
      <c r="E180" s="192" t="s">
        <v>418</v>
      </c>
      <c r="F180" s="192" t="s">
        <v>418</v>
      </c>
      <c r="G180" s="193">
        <v>2232819</v>
      </c>
      <c r="H180" s="193">
        <v>2232819</v>
      </c>
      <c r="I180" s="193">
        <v>2232819</v>
      </c>
    </row>
    <row r="181" spans="1:9" ht="15.75">
      <c r="A181" s="194" t="s">
        <v>421</v>
      </c>
      <c r="B181" s="192" t="s">
        <v>719</v>
      </c>
      <c r="C181" s="192" t="s">
        <v>417</v>
      </c>
      <c r="D181" s="192" t="s">
        <v>420</v>
      </c>
      <c r="E181" s="192" t="s">
        <v>422</v>
      </c>
      <c r="F181" s="195" t="s">
        <v>418</v>
      </c>
      <c r="G181" s="193">
        <v>2232819</v>
      </c>
      <c r="H181" s="193">
        <v>2232819</v>
      </c>
      <c r="I181" s="193">
        <v>2232819</v>
      </c>
    </row>
    <row r="182" spans="1:9" ht="63">
      <c r="A182" s="194" t="s">
        <v>423</v>
      </c>
      <c r="B182" s="192" t="s">
        <v>719</v>
      </c>
      <c r="C182" s="192" t="s">
        <v>417</v>
      </c>
      <c r="D182" s="192" t="s">
        <v>420</v>
      </c>
      <c r="E182" s="192" t="s">
        <v>422</v>
      </c>
      <c r="F182" s="192" t="s">
        <v>424</v>
      </c>
      <c r="G182" s="193">
        <v>2232819</v>
      </c>
      <c r="H182" s="193">
        <v>2232819</v>
      </c>
      <c r="I182" s="193">
        <v>2232819</v>
      </c>
    </row>
    <row r="183" spans="1:9" ht="31.5">
      <c r="A183" s="194" t="s">
        <v>425</v>
      </c>
      <c r="B183" s="192" t="s">
        <v>719</v>
      </c>
      <c r="C183" s="192" t="s">
        <v>417</v>
      </c>
      <c r="D183" s="192" t="s">
        <v>420</v>
      </c>
      <c r="E183" s="192" t="s">
        <v>422</v>
      </c>
      <c r="F183" s="192" t="s">
        <v>426</v>
      </c>
      <c r="G183" s="193">
        <v>2232819</v>
      </c>
      <c r="H183" s="193">
        <v>2232819</v>
      </c>
      <c r="I183" s="193">
        <v>2232819</v>
      </c>
    </row>
    <row r="184" spans="1:9" ht="47.25">
      <c r="A184" s="191" t="s">
        <v>427</v>
      </c>
      <c r="B184" s="192" t="s">
        <v>719</v>
      </c>
      <c r="C184" s="192" t="s">
        <v>417</v>
      </c>
      <c r="D184" s="192" t="s">
        <v>428</v>
      </c>
      <c r="E184" s="192" t="s">
        <v>418</v>
      </c>
      <c r="F184" s="192" t="s">
        <v>418</v>
      </c>
      <c r="G184" s="193">
        <v>3930219</v>
      </c>
      <c r="H184" s="193">
        <v>3930219</v>
      </c>
      <c r="I184" s="193">
        <v>3930219</v>
      </c>
    </row>
    <row r="185" spans="1:9" ht="31.5">
      <c r="A185" s="194" t="s">
        <v>429</v>
      </c>
      <c r="B185" s="192" t="s">
        <v>719</v>
      </c>
      <c r="C185" s="192" t="s">
        <v>417</v>
      </c>
      <c r="D185" s="192" t="s">
        <v>428</v>
      </c>
      <c r="E185" s="192" t="s">
        <v>430</v>
      </c>
      <c r="F185" s="195" t="s">
        <v>418</v>
      </c>
      <c r="G185" s="193">
        <v>2103137</v>
      </c>
      <c r="H185" s="193">
        <v>2103137</v>
      </c>
      <c r="I185" s="193">
        <v>2103137</v>
      </c>
    </row>
    <row r="186" spans="1:9" ht="63">
      <c r="A186" s="194" t="s">
        <v>423</v>
      </c>
      <c r="B186" s="192" t="s">
        <v>719</v>
      </c>
      <c r="C186" s="192" t="s">
        <v>417</v>
      </c>
      <c r="D186" s="192" t="s">
        <v>428</v>
      </c>
      <c r="E186" s="192" t="s">
        <v>430</v>
      </c>
      <c r="F186" s="192" t="s">
        <v>424</v>
      </c>
      <c r="G186" s="193">
        <v>2103137</v>
      </c>
      <c r="H186" s="193">
        <v>2103137</v>
      </c>
      <c r="I186" s="193">
        <v>2103137</v>
      </c>
    </row>
    <row r="187" spans="1:9" ht="31.5">
      <c r="A187" s="194" t="s">
        <v>425</v>
      </c>
      <c r="B187" s="192" t="s">
        <v>719</v>
      </c>
      <c r="C187" s="192" t="s">
        <v>417</v>
      </c>
      <c r="D187" s="192" t="s">
        <v>428</v>
      </c>
      <c r="E187" s="192" t="s">
        <v>430</v>
      </c>
      <c r="F187" s="192" t="s">
        <v>426</v>
      </c>
      <c r="G187" s="193">
        <v>2103137</v>
      </c>
      <c r="H187" s="193">
        <v>2103137</v>
      </c>
      <c r="I187" s="193">
        <v>2103137</v>
      </c>
    </row>
    <row r="188" spans="1:9" ht="31.5">
      <c r="A188" s="194" t="s">
        <v>431</v>
      </c>
      <c r="B188" s="192" t="s">
        <v>719</v>
      </c>
      <c r="C188" s="192" t="s">
        <v>417</v>
      </c>
      <c r="D188" s="192" t="s">
        <v>428</v>
      </c>
      <c r="E188" s="192" t="s">
        <v>432</v>
      </c>
      <c r="F188" s="195" t="s">
        <v>418</v>
      </c>
      <c r="G188" s="193">
        <v>1827082</v>
      </c>
      <c r="H188" s="193">
        <v>1827082</v>
      </c>
      <c r="I188" s="193">
        <v>1827082</v>
      </c>
    </row>
    <row r="189" spans="1:9" ht="63">
      <c r="A189" s="194" t="s">
        <v>423</v>
      </c>
      <c r="B189" s="192" t="s">
        <v>719</v>
      </c>
      <c r="C189" s="192" t="s">
        <v>417</v>
      </c>
      <c r="D189" s="192" t="s">
        <v>428</v>
      </c>
      <c r="E189" s="192" t="s">
        <v>432</v>
      </c>
      <c r="F189" s="192" t="s">
        <v>424</v>
      </c>
      <c r="G189" s="193">
        <v>1656318</v>
      </c>
      <c r="H189" s="193">
        <v>1656318</v>
      </c>
      <c r="I189" s="193">
        <v>1656318</v>
      </c>
    </row>
    <row r="190" spans="1:9" ht="31.5">
      <c r="A190" s="194" t="s">
        <v>425</v>
      </c>
      <c r="B190" s="192" t="s">
        <v>719</v>
      </c>
      <c r="C190" s="192" t="s">
        <v>417</v>
      </c>
      <c r="D190" s="192" t="s">
        <v>428</v>
      </c>
      <c r="E190" s="192" t="s">
        <v>432</v>
      </c>
      <c r="F190" s="192" t="s">
        <v>426</v>
      </c>
      <c r="G190" s="193">
        <v>1656318</v>
      </c>
      <c r="H190" s="193">
        <v>1656318</v>
      </c>
      <c r="I190" s="193">
        <v>1656318</v>
      </c>
    </row>
    <row r="191" spans="1:9" ht="31.5">
      <c r="A191" s="194" t="s">
        <v>433</v>
      </c>
      <c r="B191" s="192" t="s">
        <v>719</v>
      </c>
      <c r="C191" s="192" t="s">
        <v>417</v>
      </c>
      <c r="D191" s="192" t="s">
        <v>428</v>
      </c>
      <c r="E191" s="192" t="s">
        <v>432</v>
      </c>
      <c r="F191" s="192" t="s">
        <v>434</v>
      </c>
      <c r="G191" s="193">
        <v>170764</v>
      </c>
      <c r="H191" s="193">
        <v>170764</v>
      </c>
      <c r="I191" s="193">
        <v>170764</v>
      </c>
    </row>
    <row r="192" spans="1:9" ht="31.5">
      <c r="A192" s="194" t="s">
        <v>435</v>
      </c>
      <c r="B192" s="192" t="s">
        <v>719</v>
      </c>
      <c r="C192" s="192" t="s">
        <v>417</v>
      </c>
      <c r="D192" s="192" t="s">
        <v>428</v>
      </c>
      <c r="E192" s="192" t="s">
        <v>432</v>
      </c>
      <c r="F192" s="192" t="s">
        <v>436</v>
      </c>
      <c r="G192" s="193">
        <v>170764</v>
      </c>
      <c r="H192" s="193">
        <v>170764</v>
      </c>
      <c r="I192" s="193">
        <v>170764</v>
      </c>
    </row>
    <row r="193" spans="1:9" ht="15.75">
      <c r="A193" s="187" t="s">
        <v>720</v>
      </c>
      <c r="B193" s="188" t="s">
        <v>721</v>
      </c>
      <c r="C193" s="188" t="s">
        <v>418</v>
      </c>
      <c r="D193" s="188" t="s">
        <v>418</v>
      </c>
      <c r="E193" s="189" t="s">
        <v>418</v>
      </c>
      <c r="F193" s="189" t="s">
        <v>418</v>
      </c>
      <c r="G193" s="190">
        <v>712009123.5</v>
      </c>
      <c r="H193" s="190">
        <v>736132019.30999994</v>
      </c>
      <c r="I193" s="190">
        <v>423572247.75</v>
      </c>
    </row>
    <row r="194" spans="1:9" ht="15.75">
      <c r="A194" s="191" t="s">
        <v>416</v>
      </c>
      <c r="B194" s="192" t="s">
        <v>721</v>
      </c>
      <c r="C194" s="192" t="s">
        <v>417</v>
      </c>
      <c r="D194" s="192" t="s">
        <v>418</v>
      </c>
      <c r="E194" s="192" t="s">
        <v>418</v>
      </c>
      <c r="F194" s="192" t="s">
        <v>418</v>
      </c>
      <c r="G194" s="193">
        <v>105693188.94</v>
      </c>
      <c r="H194" s="193">
        <v>104066251.59</v>
      </c>
      <c r="I194" s="193">
        <v>105459320.59</v>
      </c>
    </row>
    <row r="195" spans="1:9" ht="47.25">
      <c r="A195" s="191" t="s">
        <v>925</v>
      </c>
      <c r="B195" s="192" t="s">
        <v>721</v>
      </c>
      <c r="C195" s="192" t="s">
        <v>417</v>
      </c>
      <c r="D195" s="192" t="s">
        <v>437</v>
      </c>
      <c r="E195" s="192" t="s">
        <v>418</v>
      </c>
      <c r="F195" s="192" t="s">
        <v>418</v>
      </c>
      <c r="G195" s="193">
        <v>53218912</v>
      </c>
      <c r="H195" s="193">
        <v>53218912</v>
      </c>
      <c r="I195" s="193">
        <v>53218912</v>
      </c>
    </row>
    <row r="196" spans="1:9" ht="47.25">
      <c r="A196" s="194" t="s">
        <v>438</v>
      </c>
      <c r="B196" s="192" t="s">
        <v>721</v>
      </c>
      <c r="C196" s="192" t="s">
        <v>417</v>
      </c>
      <c r="D196" s="192" t="s">
        <v>437</v>
      </c>
      <c r="E196" s="192" t="s">
        <v>439</v>
      </c>
      <c r="F196" s="195" t="s">
        <v>418</v>
      </c>
      <c r="G196" s="193">
        <v>2233819</v>
      </c>
      <c r="H196" s="193">
        <v>2233819</v>
      </c>
      <c r="I196" s="193">
        <v>2233819</v>
      </c>
    </row>
    <row r="197" spans="1:9" ht="63">
      <c r="A197" s="194" t="s">
        <v>423</v>
      </c>
      <c r="B197" s="192" t="s">
        <v>721</v>
      </c>
      <c r="C197" s="192" t="s">
        <v>417</v>
      </c>
      <c r="D197" s="192" t="s">
        <v>437</v>
      </c>
      <c r="E197" s="192" t="s">
        <v>439</v>
      </c>
      <c r="F197" s="192" t="s">
        <v>424</v>
      </c>
      <c r="G197" s="193">
        <v>2233819</v>
      </c>
      <c r="H197" s="193">
        <v>2233819</v>
      </c>
      <c r="I197" s="193">
        <v>2233819</v>
      </c>
    </row>
    <row r="198" spans="1:9" ht="31.5">
      <c r="A198" s="194" t="s">
        <v>425</v>
      </c>
      <c r="B198" s="192" t="s">
        <v>721</v>
      </c>
      <c r="C198" s="192" t="s">
        <v>417</v>
      </c>
      <c r="D198" s="192" t="s">
        <v>437</v>
      </c>
      <c r="E198" s="192" t="s">
        <v>439</v>
      </c>
      <c r="F198" s="192" t="s">
        <v>426</v>
      </c>
      <c r="G198" s="193">
        <v>2233819</v>
      </c>
      <c r="H198" s="193">
        <v>2233819</v>
      </c>
      <c r="I198" s="193">
        <v>2233819</v>
      </c>
    </row>
    <row r="199" spans="1:9" ht="31.5">
      <c r="A199" s="194" t="s">
        <v>431</v>
      </c>
      <c r="B199" s="192" t="s">
        <v>721</v>
      </c>
      <c r="C199" s="192" t="s">
        <v>417</v>
      </c>
      <c r="D199" s="192" t="s">
        <v>437</v>
      </c>
      <c r="E199" s="192" t="s">
        <v>440</v>
      </c>
      <c r="F199" s="195" t="s">
        <v>418</v>
      </c>
      <c r="G199" s="193">
        <v>45012533</v>
      </c>
      <c r="H199" s="193">
        <v>45012533</v>
      </c>
      <c r="I199" s="193">
        <v>45012533</v>
      </c>
    </row>
    <row r="200" spans="1:9" ht="63">
      <c r="A200" s="194" t="s">
        <v>423</v>
      </c>
      <c r="B200" s="192" t="s">
        <v>721</v>
      </c>
      <c r="C200" s="192" t="s">
        <v>417</v>
      </c>
      <c r="D200" s="192" t="s">
        <v>437</v>
      </c>
      <c r="E200" s="192" t="s">
        <v>440</v>
      </c>
      <c r="F200" s="192" t="s">
        <v>424</v>
      </c>
      <c r="G200" s="193">
        <v>44726513</v>
      </c>
      <c r="H200" s="193">
        <v>44726513</v>
      </c>
      <c r="I200" s="193">
        <v>44726513</v>
      </c>
    </row>
    <row r="201" spans="1:9" ht="31.5">
      <c r="A201" s="194" t="s">
        <v>425</v>
      </c>
      <c r="B201" s="192" t="s">
        <v>721</v>
      </c>
      <c r="C201" s="192" t="s">
        <v>417</v>
      </c>
      <c r="D201" s="192" t="s">
        <v>437</v>
      </c>
      <c r="E201" s="192" t="s">
        <v>440</v>
      </c>
      <c r="F201" s="192" t="s">
        <v>426</v>
      </c>
      <c r="G201" s="193">
        <v>44726513</v>
      </c>
      <c r="H201" s="193">
        <v>44726513</v>
      </c>
      <c r="I201" s="193">
        <v>44726513</v>
      </c>
    </row>
    <row r="202" spans="1:9" ht="31.5">
      <c r="A202" s="194" t="s">
        <v>433</v>
      </c>
      <c r="B202" s="192" t="s">
        <v>721</v>
      </c>
      <c r="C202" s="192" t="s">
        <v>417</v>
      </c>
      <c r="D202" s="192" t="s">
        <v>437</v>
      </c>
      <c r="E202" s="192" t="s">
        <v>440</v>
      </c>
      <c r="F202" s="192" t="s">
        <v>434</v>
      </c>
      <c r="G202" s="193">
        <v>122500</v>
      </c>
      <c r="H202" s="193">
        <v>122500</v>
      </c>
      <c r="I202" s="193">
        <v>122500</v>
      </c>
    </row>
    <row r="203" spans="1:9" ht="31.5">
      <c r="A203" s="194" t="s">
        <v>435</v>
      </c>
      <c r="B203" s="192" t="s">
        <v>721</v>
      </c>
      <c r="C203" s="192" t="s">
        <v>417</v>
      </c>
      <c r="D203" s="192" t="s">
        <v>437</v>
      </c>
      <c r="E203" s="192" t="s">
        <v>440</v>
      </c>
      <c r="F203" s="192" t="s">
        <v>436</v>
      </c>
      <c r="G203" s="193">
        <v>122500</v>
      </c>
      <c r="H203" s="193">
        <v>122500</v>
      </c>
      <c r="I203" s="193">
        <v>122500</v>
      </c>
    </row>
    <row r="204" spans="1:9" ht="15.75">
      <c r="A204" s="194" t="s">
        <v>441</v>
      </c>
      <c r="B204" s="192" t="s">
        <v>721</v>
      </c>
      <c r="C204" s="192" t="s">
        <v>417</v>
      </c>
      <c r="D204" s="192" t="s">
        <v>437</v>
      </c>
      <c r="E204" s="192" t="s">
        <v>440</v>
      </c>
      <c r="F204" s="192" t="s">
        <v>442</v>
      </c>
      <c r="G204" s="193">
        <v>163520</v>
      </c>
      <c r="H204" s="193">
        <v>163520</v>
      </c>
      <c r="I204" s="193">
        <v>163520</v>
      </c>
    </row>
    <row r="205" spans="1:9" ht="15.75">
      <c r="A205" s="194" t="s">
        <v>443</v>
      </c>
      <c r="B205" s="192" t="s">
        <v>721</v>
      </c>
      <c r="C205" s="192" t="s">
        <v>417</v>
      </c>
      <c r="D205" s="192" t="s">
        <v>437</v>
      </c>
      <c r="E205" s="192" t="s">
        <v>440</v>
      </c>
      <c r="F205" s="192" t="s">
        <v>444</v>
      </c>
      <c r="G205" s="193">
        <v>163520</v>
      </c>
      <c r="H205" s="193">
        <v>163520</v>
      </c>
      <c r="I205" s="193">
        <v>163520</v>
      </c>
    </row>
    <row r="206" spans="1:9" ht="141.75">
      <c r="A206" s="194" t="s">
        <v>445</v>
      </c>
      <c r="B206" s="192" t="s">
        <v>721</v>
      </c>
      <c r="C206" s="192" t="s">
        <v>417</v>
      </c>
      <c r="D206" s="192" t="s">
        <v>437</v>
      </c>
      <c r="E206" s="192" t="s">
        <v>446</v>
      </c>
      <c r="F206" s="195" t="s">
        <v>418</v>
      </c>
      <c r="G206" s="193">
        <v>1791708</v>
      </c>
      <c r="H206" s="193">
        <v>1791708</v>
      </c>
      <c r="I206" s="193">
        <v>1791708</v>
      </c>
    </row>
    <row r="207" spans="1:9" ht="63">
      <c r="A207" s="194" t="s">
        <v>423</v>
      </c>
      <c r="B207" s="192" t="s">
        <v>721</v>
      </c>
      <c r="C207" s="192" t="s">
        <v>417</v>
      </c>
      <c r="D207" s="192" t="s">
        <v>437</v>
      </c>
      <c r="E207" s="192" t="s">
        <v>446</v>
      </c>
      <c r="F207" s="192" t="s">
        <v>424</v>
      </c>
      <c r="G207" s="193">
        <v>1519110</v>
      </c>
      <c r="H207" s="193">
        <v>1519110</v>
      </c>
      <c r="I207" s="193">
        <v>1519110</v>
      </c>
    </row>
    <row r="208" spans="1:9" ht="31.5">
      <c r="A208" s="194" t="s">
        <v>425</v>
      </c>
      <c r="B208" s="192" t="s">
        <v>721</v>
      </c>
      <c r="C208" s="192" t="s">
        <v>417</v>
      </c>
      <c r="D208" s="192" t="s">
        <v>437</v>
      </c>
      <c r="E208" s="192" t="s">
        <v>446</v>
      </c>
      <c r="F208" s="192" t="s">
        <v>426</v>
      </c>
      <c r="G208" s="193">
        <v>1519110</v>
      </c>
      <c r="H208" s="193">
        <v>1519110</v>
      </c>
      <c r="I208" s="193">
        <v>1519110</v>
      </c>
    </row>
    <row r="209" spans="1:9" ht="31.5">
      <c r="A209" s="194" t="s">
        <v>433</v>
      </c>
      <c r="B209" s="192" t="s">
        <v>721</v>
      </c>
      <c r="C209" s="192" t="s">
        <v>417</v>
      </c>
      <c r="D209" s="192" t="s">
        <v>437</v>
      </c>
      <c r="E209" s="192" t="s">
        <v>446</v>
      </c>
      <c r="F209" s="192" t="s">
        <v>434</v>
      </c>
      <c r="G209" s="193">
        <v>272598</v>
      </c>
      <c r="H209" s="193">
        <v>272598</v>
      </c>
      <c r="I209" s="193">
        <v>272598</v>
      </c>
    </row>
    <row r="210" spans="1:9" ht="31.5">
      <c r="A210" s="194" t="s">
        <v>435</v>
      </c>
      <c r="B210" s="192" t="s">
        <v>721</v>
      </c>
      <c r="C210" s="192" t="s">
        <v>417</v>
      </c>
      <c r="D210" s="192" t="s">
        <v>437</v>
      </c>
      <c r="E210" s="192" t="s">
        <v>446</v>
      </c>
      <c r="F210" s="192" t="s">
        <v>436</v>
      </c>
      <c r="G210" s="193">
        <v>272598</v>
      </c>
      <c r="H210" s="193">
        <v>272598</v>
      </c>
      <c r="I210" s="193">
        <v>272598</v>
      </c>
    </row>
    <row r="211" spans="1:9" ht="126">
      <c r="A211" s="194" t="s">
        <v>447</v>
      </c>
      <c r="B211" s="192" t="s">
        <v>721</v>
      </c>
      <c r="C211" s="192" t="s">
        <v>417</v>
      </c>
      <c r="D211" s="192" t="s">
        <v>437</v>
      </c>
      <c r="E211" s="192" t="s">
        <v>448</v>
      </c>
      <c r="F211" s="195" t="s">
        <v>418</v>
      </c>
      <c r="G211" s="193">
        <v>597236</v>
      </c>
      <c r="H211" s="193">
        <v>597236</v>
      </c>
      <c r="I211" s="193">
        <v>597236</v>
      </c>
    </row>
    <row r="212" spans="1:9" ht="63">
      <c r="A212" s="194" t="s">
        <v>423</v>
      </c>
      <c r="B212" s="192" t="s">
        <v>721</v>
      </c>
      <c r="C212" s="192" t="s">
        <v>417</v>
      </c>
      <c r="D212" s="192" t="s">
        <v>437</v>
      </c>
      <c r="E212" s="192" t="s">
        <v>448</v>
      </c>
      <c r="F212" s="192" t="s">
        <v>424</v>
      </c>
      <c r="G212" s="193">
        <v>479711</v>
      </c>
      <c r="H212" s="193">
        <v>479711</v>
      </c>
      <c r="I212" s="193">
        <v>479711</v>
      </c>
    </row>
    <row r="213" spans="1:9" ht="31.5">
      <c r="A213" s="194" t="s">
        <v>425</v>
      </c>
      <c r="B213" s="192" t="s">
        <v>721</v>
      </c>
      <c r="C213" s="192" t="s">
        <v>417</v>
      </c>
      <c r="D213" s="192" t="s">
        <v>437</v>
      </c>
      <c r="E213" s="192" t="s">
        <v>448</v>
      </c>
      <c r="F213" s="192" t="s">
        <v>426</v>
      </c>
      <c r="G213" s="193">
        <v>479711</v>
      </c>
      <c r="H213" s="193">
        <v>479711</v>
      </c>
      <c r="I213" s="193">
        <v>479711</v>
      </c>
    </row>
    <row r="214" spans="1:9" ht="31.5">
      <c r="A214" s="194" t="s">
        <v>433</v>
      </c>
      <c r="B214" s="192" t="s">
        <v>721</v>
      </c>
      <c r="C214" s="192" t="s">
        <v>417</v>
      </c>
      <c r="D214" s="192" t="s">
        <v>437</v>
      </c>
      <c r="E214" s="192" t="s">
        <v>448</v>
      </c>
      <c r="F214" s="192" t="s">
        <v>434</v>
      </c>
      <c r="G214" s="193">
        <v>117525</v>
      </c>
      <c r="H214" s="193">
        <v>117525</v>
      </c>
      <c r="I214" s="193">
        <v>117525</v>
      </c>
    </row>
    <row r="215" spans="1:9" ht="31.5">
      <c r="A215" s="194" t="s">
        <v>435</v>
      </c>
      <c r="B215" s="192" t="s">
        <v>721</v>
      </c>
      <c r="C215" s="192" t="s">
        <v>417</v>
      </c>
      <c r="D215" s="192" t="s">
        <v>437</v>
      </c>
      <c r="E215" s="192" t="s">
        <v>448</v>
      </c>
      <c r="F215" s="192" t="s">
        <v>436</v>
      </c>
      <c r="G215" s="193">
        <v>117525</v>
      </c>
      <c r="H215" s="193">
        <v>117525</v>
      </c>
      <c r="I215" s="193">
        <v>117525</v>
      </c>
    </row>
    <row r="216" spans="1:9" ht="157.5">
      <c r="A216" s="194" t="s">
        <v>449</v>
      </c>
      <c r="B216" s="192" t="s">
        <v>721</v>
      </c>
      <c r="C216" s="192" t="s">
        <v>417</v>
      </c>
      <c r="D216" s="192" t="s">
        <v>437</v>
      </c>
      <c r="E216" s="192" t="s">
        <v>450</v>
      </c>
      <c r="F216" s="195" t="s">
        <v>418</v>
      </c>
      <c r="G216" s="193">
        <v>200</v>
      </c>
      <c r="H216" s="193">
        <v>200</v>
      </c>
      <c r="I216" s="193">
        <v>200</v>
      </c>
    </row>
    <row r="217" spans="1:9" ht="31.5">
      <c r="A217" s="194" t="s">
        <v>433</v>
      </c>
      <c r="B217" s="192" t="s">
        <v>721</v>
      </c>
      <c r="C217" s="192" t="s">
        <v>417</v>
      </c>
      <c r="D217" s="192" t="s">
        <v>437</v>
      </c>
      <c r="E217" s="192" t="s">
        <v>450</v>
      </c>
      <c r="F217" s="192" t="s">
        <v>434</v>
      </c>
      <c r="G217" s="193">
        <v>200</v>
      </c>
      <c r="H217" s="193">
        <v>200</v>
      </c>
      <c r="I217" s="193">
        <v>200</v>
      </c>
    </row>
    <row r="218" spans="1:9" ht="31.5">
      <c r="A218" s="194" t="s">
        <v>435</v>
      </c>
      <c r="B218" s="192" t="s">
        <v>721</v>
      </c>
      <c r="C218" s="192" t="s">
        <v>417</v>
      </c>
      <c r="D218" s="192" t="s">
        <v>437</v>
      </c>
      <c r="E218" s="192" t="s">
        <v>450</v>
      </c>
      <c r="F218" s="192" t="s">
        <v>436</v>
      </c>
      <c r="G218" s="193">
        <v>200</v>
      </c>
      <c r="H218" s="193">
        <v>200</v>
      </c>
      <c r="I218" s="193">
        <v>200</v>
      </c>
    </row>
    <row r="219" spans="1:9" ht="31.5">
      <c r="A219" s="194" t="s">
        <v>451</v>
      </c>
      <c r="B219" s="192" t="s">
        <v>721</v>
      </c>
      <c r="C219" s="192" t="s">
        <v>417</v>
      </c>
      <c r="D219" s="192" t="s">
        <v>437</v>
      </c>
      <c r="E219" s="192" t="s">
        <v>452</v>
      </c>
      <c r="F219" s="195" t="s">
        <v>418</v>
      </c>
      <c r="G219" s="193">
        <v>2986180</v>
      </c>
      <c r="H219" s="193">
        <v>2986180</v>
      </c>
      <c r="I219" s="193">
        <v>2986180</v>
      </c>
    </row>
    <row r="220" spans="1:9" ht="63">
      <c r="A220" s="194" t="s">
        <v>423</v>
      </c>
      <c r="B220" s="192" t="s">
        <v>721</v>
      </c>
      <c r="C220" s="192" t="s">
        <v>417</v>
      </c>
      <c r="D220" s="192" t="s">
        <v>437</v>
      </c>
      <c r="E220" s="192" t="s">
        <v>452</v>
      </c>
      <c r="F220" s="192" t="s">
        <v>424</v>
      </c>
      <c r="G220" s="193">
        <v>2491127</v>
      </c>
      <c r="H220" s="193">
        <v>2491127</v>
      </c>
      <c r="I220" s="193">
        <v>2491127</v>
      </c>
    </row>
    <row r="221" spans="1:9" ht="31.5">
      <c r="A221" s="194" t="s">
        <v>425</v>
      </c>
      <c r="B221" s="192" t="s">
        <v>721</v>
      </c>
      <c r="C221" s="192" t="s">
        <v>417</v>
      </c>
      <c r="D221" s="192" t="s">
        <v>437</v>
      </c>
      <c r="E221" s="192" t="s">
        <v>452</v>
      </c>
      <c r="F221" s="192" t="s">
        <v>426</v>
      </c>
      <c r="G221" s="193">
        <v>2491127</v>
      </c>
      <c r="H221" s="193">
        <v>2491127</v>
      </c>
      <c r="I221" s="193">
        <v>2491127</v>
      </c>
    </row>
    <row r="222" spans="1:9" ht="31.5">
      <c r="A222" s="194" t="s">
        <v>433</v>
      </c>
      <c r="B222" s="192" t="s">
        <v>721</v>
      </c>
      <c r="C222" s="192" t="s">
        <v>417</v>
      </c>
      <c r="D222" s="192" t="s">
        <v>437</v>
      </c>
      <c r="E222" s="192" t="s">
        <v>452</v>
      </c>
      <c r="F222" s="192" t="s">
        <v>434</v>
      </c>
      <c r="G222" s="193">
        <v>495053</v>
      </c>
      <c r="H222" s="193">
        <v>495053</v>
      </c>
      <c r="I222" s="193">
        <v>495053</v>
      </c>
    </row>
    <row r="223" spans="1:9" ht="31.5">
      <c r="A223" s="194" t="s">
        <v>435</v>
      </c>
      <c r="B223" s="192" t="s">
        <v>721</v>
      </c>
      <c r="C223" s="192" t="s">
        <v>417</v>
      </c>
      <c r="D223" s="192" t="s">
        <v>437</v>
      </c>
      <c r="E223" s="192" t="s">
        <v>452</v>
      </c>
      <c r="F223" s="192" t="s">
        <v>436</v>
      </c>
      <c r="G223" s="193">
        <v>495053</v>
      </c>
      <c r="H223" s="193">
        <v>495053</v>
      </c>
      <c r="I223" s="193">
        <v>495053</v>
      </c>
    </row>
    <row r="224" spans="1:9" ht="47.25">
      <c r="A224" s="194" t="s">
        <v>453</v>
      </c>
      <c r="B224" s="192" t="s">
        <v>721</v>
      </c>
      <c r="C224" s="192" t="s">
        <v>417</v>
      </c>
      <c r="D224" s="192" t="s">
        <v>437</v>
      </c>
      <c r="E224" s="192" t="s">
        <v>454</v>
      </c>
      <c r="F224" s="195" t="s">
        <v>418</v>
      </c>
      <c r="G224" s="193">
        <v>597236</v>
      </c>
      <c r="H224" s="193">
        <v>597236</v>
      </c>
      <c r="I224" s="193">
        <v>597236</v>
      </c>
    </row>
    <row r="225" spans="1:9" ht="63">
      <c r="A225" s="194" t="s">
        <v>423</v>
      </c>
      <c r="B225" s="192" t="s">
        <v>721</v>
      </c>
      <c r="C225" s="192" t="s">
        <v>417</v>
      </c>
      <c r="D225" s="192" t="s">
        <v>437</v>
      </c>
      <c r="E225" s="192" t="s">
        <v>454</v>
      </c>
      <c r="F225" s="192" t="s">
        <v>424</v>
      </c>
      <c r="G225" s="193">
        <v>479711</v>
      </c>
      <c r="H225" s="193">
        <v>479711</v>
      </c>
      <c r="I225" s="193">
        <v>479711</v>
      </c>
    </row>
    <row r="226" spans="1:9" ht="31.5">
      <c r="A226" s="194" t="s">
        <v>425</v>
      </c>
      <c r="B226" s="192" t="s">
        <v>721</v>
      </c>
      <c r="C226" s="192" t="s">
        <v>417</v>
      </c>
      <c r="D226" s="192" t="s">
        <v>437</v>
      </c>
      <c r="E226" s="192" t="s">
        <v>454</v>
      </c>
      <c r="F226" s="192" t="s">
        <v>426</v>
      </c>
      <c r="G226" s="193">
        <v>479711</v>
      </c>
      <c r="H226" s="193">
        <v>479711</v>
      </c>
      <c r="I226" s="193">
        <v>479711</v>
      </c>
    </row>
    <row r="227" spans="1:9" ht="31.5">
      <c r="A227" s="194" t="s">
        <v>433</v>
      </c>
      <c r="B227" s="192" t="s">
        <v>721</v>
      </c>
      <c r="C227" s="192" t="s">
        <v>417</v>
      </c>
      <c r="D227" s="192" t="s">
        <v>437</v>
      </c>
      <c r="E227" s="192" t="s">
        <v>454</v>
      </c>
      <c r="F227" s="192" t="s">
        <v>434</v>
      </c>
      <c r="G227" s="193">
        <v>117525</v>
      </c>
      <c r="H227" s="193">
        <v>117525</v>
      </c>
      <c r="I227" s="193">
        <v>117525</v>
      </c>
    </row>
    <row r="228" spans="1:9" ht="31.5">
      <c r="A228" s="194" t="s">
        <v>435</v>
      </c>
      <c r="B228" s="192" t="s">
        <v>721</v>
      </c>
      <c r="C228" s="192" t="s">
        <v>417</v>
      </c>
      <c r="D228" s="192" t="s">
        <v>437</v>
      </c>
      <c r="E228" s="192" t="s">
        <v>454</v>
      </c>
      <c r="F228" s="192" t="s">
        <v>436</v>
      </c>
      <c r="G228" s="193">
        <v>117525</v>
      </c>
      <c r="H228" s="193">
        <v>117525</v>
      </c>
      <c r="I228" s="193">
        <v>117525</v>
      </c>
    </row>
    <row r="229" spans="1:9" ht="15.75">
      <c r="A229" s="191" t="s">
        <v>455</v>
      </c>
      <c r="B229" s="192" t="s">
        <v>721</v>
      </c>
      <c r="C229" s="192" t="s">
        <v>417</v>
      </c>
      <c r="D229" s="192" t="s">
        <v>456</v>
      </c>
      <c r="E229" s="192" t="s">
        <v>418</v>
      </c>
      <c r="F229" s="192" t="s">
        <v>418</v>
      </c>
      <c r="G229" s="193">
        <v>26064</v>
      </c>
      <c r="H229" s="193">
        <v>27060</v>
      </c>
      <c r="I229" s="193">
        <v>151462</v>
      </c>
    </row>
    <row r="230" spans="1:9" ht="47.25">
      <c r="A230" s="194" t="s">
        <v>457</v>
      </c>
      <c r="B230" s="192" t="s">
        <v>721</v>
      </c>
      <c r="C230" s="192" t="s">
        <v>417</v>
      </c>
      <c r="D230" s="192" t="s">
        <v>456</v>
      </c>
      <c r="E230" s="192" t="s">
        <v>458</v>
      </c>
      <c r="F230" s="195" t="s">
        <v>418</v>
      </c>
      <c r="G230" s="193">
        <v>26064</v>
      </c>
      <c r="H230" s="193">
        <v>27060</v>
      </c>
      <c r="I230" s="193">
        <v>151462</v>
      </c>
    </row>
    <row r="231" spans="1:9" ht="31.5">
      <c r="A231" s="194" t="s">
        <v>433</v>
      </c>
      <c r="B231" s="192" t="s">
        <v>721</v>
      </c>
      <c r="C231" s="192" t="s">
        <v>417</v>
      </c>
      <c r="D231" s="192" t="s">
        <v>456</v>
      </c>
      <c r="E231" s="192" t="s">
        <v>458</v>
      </c>
      <c r="F231" s="192" t="s">
        <v>434</v>
      </c>
      <c r="G231" s="193">
        <v>26064</v>
      </c>
      <c r="H231" s="193">
        <v>27060</v>
      </c>
      <c r="I231" s="193">
        <v>151462</v>
      </c>
    </row>
    <row r="232" spans="1:9" ht="31.5">
      <c r="A232" s="194" t="s">
        <v>435</v>
      </c>
      <c r="B232" s="192" t="s">
        <v>721</v>
      </c>
      <c r="C232" s="192" t="s">
        <v>417</v>
      </c>
      <c r="D232" s="192" t="s">
        <v>456</v>
      </c>
      <c r="E232" s="192" t="s">
        <v>458</v>
      </c>
      <c r="F232" s="192" t="s">
        <v>436</v>
      </c>
      <c r="G232" s="193">
        <v>26064</v>
      </c>
      <c r="H232" s="193">
        <v>27060</v>
      </c>
      <c r="I232" s="193">
        <v>151462</v>
      </c>
    </row>
    <row r="233" spans="1:9" ht="15.75">
      <c r="A233" s="191" t="s">
        <v>467</v>
      </c>
      <c r="B233" s="192" t="s">
        <v>721</v>
      </c>
      <c r="C233" s="192" t="s">
        <v>417</v>
      </c>
      <c r="D233" s="192" t="s">
        <v>468</v>
      </c>
      <c r="E233" s="192" t="s">
        <v>418</v>
      </c>
      <c r="F233" s="192" t="s">
        <v>418</v>
      </c>
      <c r="G233" s="193">
        <v>3500000</v>
      </c>
      <c r="H233" s="193">
        <v>2911091</v>
      </c>
      <c r="I233" s="193">
        <v>3138168</v>
      </c>
    </row>
    <row r="234" spans="1:9" ht="15.75">
      <c r="A234" s="194" t="s">
        <v>469</v>
      </c>
      <c r="B234" s="192" t="s">
        <v>721</v>
      </c>
      <c r="C234" s="192" t="s">
        <v>417</v>
      </c>
      <c r="D234" s="192" t="s">
        <v>468</v>
      </c>
      <c r="E234" s="192" t="s">
        <v>470</v>
      </c>
      <c r="F234" s="195" t="s">
        <v>418</v>
      </c>
      <c r="G234" s="193">
        <v>3500000</v>
      </c>
      <c r="H234" s="193">
        <v>2911091</v>
      </c>
      <c r="I234" s="193">
        <v>3138168</v>
      </c>
    </row>
    <row r="235" spans="1:9" ht="15.75">
      <c r="A235" s="194" t="s">
        <v>441</v>
      </c>
      <c r="B235" s="192" t="s">
        <v>721</v>
      </c>
      <c r="C235" s="192" t="s">
        <v>417</v>
      </c>
      <c r="D235" s="192" t="s">
        <v>468</v>
      </c>
      <c r="E235" s="192" t="s">
        <v>470</v>
      </c>
      <c r="F235" s="192" t="s">
        <v>442</v>
      </c>
      <c r="G235" s="193">
        <v>3500000</v>
      </c>
      <c r="H235" s="193">
        <v>2911091</v>
      </c>
      <c r="I235" s="193">
        <v>3138168</v>
      </c>
    </row>
    <row r="236" spans="1:9" ht="15.75">
      <c r="A236" s="194" t="s">
        <v>471</v>
      </c>
      <c r="B236" s="192" t="s">
        <v>721</v>
      </c>
      <c r="C236" s="192" t="s">
        <v>417</v>
      </c>
      <c r="D236" s="192" t="s">
        <v>468</v>
      </c>
      <c r="E236" s="192" t="s">
        <v>470</v>
      </c>
      <c r="F236" s="192" t="s">
        <v>472</v>
      </c>
      <c r="G236" s="193">
        <v>3500000</v>
      </c>
      <c r="H236" s="193">
        <v>2911091</v>
      </c>
      <c r="I236" s="193">
        <v>3138168</v>
      </c>
    </row>
    <row r="237" spans="1:9" ht="15.75">
      <c r="A237" s="191" t="s">
        <v>473</v>
      </c>
      <c r="B237" s="192" t="s">
        <v>721</v>
      </c>
      <c r="C237" s="192" t="s">
        <v>417</v>
      </c>
      <c r="D237" s="192" t="s">
        <v>474</v>
      </c>
      <c r="E237" s="192" t="s">
        <v>418</v>
      </c>
      <c r="F237" s="192" t="s">
        <v>418</v>
      </c>
      <c r="G237" s="193">
        <v>48948212.939999998</v>
      </c>
      <c r="H237" s="193">
        <v>47909188.590000004</v>
      </c>
      <c r="I237" s="193">
        <v>48950778.590000004</v>
      </c>
    </row>
    <row r="238" spans="1:9" ht="31.5">
      <c r="A238" s="194" t="s">
        <v>475</v>
      </c>
      <c r="B238" s="192" t="s">
        <v>721</v>
      </c>
      <c r="C238" s="192" t="s">
        <v>417</v>
      </c>
      <c r="D238" s="192" t="s">
        <v>474</v>
      </c>
      <c r="E238" s="192" t="s">
        <v>476</v>
      </c>
      <c r="F238" s="195" t="s">
        <v>418</v>
      </c>
      <c r="G238" s="193">
        <v>306960</v>
      </c>
      <c r="H238" s="193">
        <v>306960</v>
      </c>
      <c r="I238" s="193">
        <v>306960</v>
      </c>
    </row>
    <row r="239" spans="1:9" ht="31.5">
      <c r="A239" s="194" t="s">
        <v>433</v>
      </c>
      <c r="B239" s="192" t="s">
        <v>721</v>
      </c>
      <c r="C239" s="192" t="s">
        <v>417</v>
      </c>
      <c r="D239" s="192" t="s">
        <v>474</v>
      </c>
      <c r="E239" s="192" t="s">
        <v>476</v>
      </c>
      <c r="F239" s="192" t="s">
        <v>434</v>
      </c>
      <c r="G239" s="193">
        <v>306960</v>
      </c>
      <c r="H239" s="193">
        <v>306960</v>
      </c>
      <c r="I239" s="193">
        <v>306960</v>
      </c>
    </row>
    <row r="240" spans="1:9" ht="31.5">
      <c r="A240" s="194" t="s">
        <v>435</v>
      </c>
      <c r="B240" s="192" t="s">
        <v>721</v>
      </c>
      <c r="C240" s="192" t="s">
        <v>417</v>
      </c>
      <c r="D240" s="192" t="s">
        <v>474</v>
      </c>
      <c r="E240" s="192" t="s">
        <v>476</v>
      </c>
      <c r="F240" s="192" t="s">
        <v>436</v>
      </c>
      <c r="G240" s="193">
        <v>306960</v>
      </c>
      <c r="H240" s="193">
        <v>306960</v>
      </c>
      <c r="I240" s="193">
        <v>306960</v>
      </c>
    </row>
    <row r="241" spans="1:9" ht="47.25">
      <c r="A241" s="194" t="s">
        <v>477</v>
      </c>
      <c r="B241" s="192" t="s">
        <v>721</v>
      </c>
      <c r="C241" s="192" t="s">
        <v>417</v>
      </c>
      <c r="D241" s="192" t="s">
        <v>474</v>
      </c>
      <c r="E241" s="192" t="s">
        <v>478</v>
      </c>
      <c r="F241" s="195" t="s">
        <v>418</v>
      </c>
      <c r="G241" s="193">
        <v>818903.94</v>
      </c>
      <c r="H241" s="193">
        <v>821469.59</v>
      </c>
      <c r="I241" s="193">
        <v>821469.59</v>
      </c>
    </row>
    <row r="242" spans="1:9" ht="31.5">
      <c r="A242" s="194" t="s">
        <v>433</v>
      </c>
      <c r="B242" s="192" t="s">
        <v>721</v>
      </c>
      <c r="C242" s="192" t="s">
        <v>417</v>
      </c>
      <c r="D242" s="192" t="s">
        <v>474</v>
      </c>
      <c r="E242" s="192" t="s">
        <v>478</v>
      </c>
      <c r="F242" s="192" t="s">
        <v>434</v>
      </c>
      <c r="G242" s="193">
        <v>818903.94</v>
      </c>
      <c r="H242" s="193">
        <v>821469.59</v>
      </c>
      <c r="I242" s="193">
        <v>821469.59</v>
      </c>
    </row>
    <row r="243" spans="1:9" ht="31.5">
      <c r="A243" s="194" t="s">
        <v>435</v>
      </c>
      <c r="B243" s="192" t="s">
        <v>721</v>
      </c>
      <c r="C243" s="192" t="s">
        <v>417</v>
      </c>
      <c r="D243" s="192" t="s">
        <v>474</v>
      </c>
      <c r="E243" s="192" t="s">
        <v>478</v>
      </c>
      <c r="F243" s="192" t="s">
        <v>436</v>
      </c>
      <c r="G243" s="193">
        <v>818903.94</v>
      </c>
      <c r="H243" s="193">
        <v>821469.59</v>
      </c>
      <c r="I243" s="193">
        <v>821469.59</v>
      </c>
    </row>
    <row r="244" spans="1:9" ht="31.5">
      <c r="A244" s="194" t="s">
        <v>479</v>
      </c>
      <c r="B244" s="192" t="s">
        <v>721</v>
      </c>
      <c r="C244" s="192" t="s">
        <v>417</v>
      </c>
      <c r="D244" s="192" t="s">
        <v>474</v>
      </c>
      <c r="E244" s="192" t="s">
        <v>480</v>
      </c>
      <c r="F244" s="195" t="s">
        <v>418</v>
      </c>
      <c r="G244" s="193">
        <v>13635388</v>
      </c>
      <c r="H244" s="193">
        <v>13635388</v>
      </c>
      <c r="I244" s="193">
        <v>13635388</v>
      </c>
    </row>
    <row r="245" spans="1:9" ht="31.5">
      <c r="A245" s="194" t="s">
        <v>481</v>
      </c>
      <c r="B245" s="192" t="s">
        <v>721</v>
      </c>
      <c r="C245" s="192" t="s">
        <v>417</v>
      </c>
      <c r="D245" s="192" t="s">
        <v>474</v>
      </c>
      <c r="E245" s="192" t="s">
        <v>480</v>
      </c>
      <c r="F245" s="192" t="s">
        <v>482</v>
      </c>
      <c r="G245" s="193">
        <v>13635388</v>
      </c>
      <c r="H245" s="193">
        <v>13635388</v>
      </c>
      <c r="I245" s="193">
        <v>13635388</v>
      </c>
    </row>
    <row r="246" spans="1:9" ht="15.75">
      <c r="A246" s="194" t="s">
        <v>483</v>
      </c>
      <c r="B246" s="192" t="s">
        <v>721</v>
      </c>
      <c r="C246" s="192" t="s">
        <v>417</v>
      </c>
      <c r="D246" s="192" t="s">
        <v>474</v>
      </c>
      <c r="E246" s="192" t="s">
        <v>480</v>
      </c>
      <c r="F246" s="192" t="s">
        <v>484</v>
      </c>
      <c r="G246" s="193">
        <v>13635388</v>
      </c>
      <c r="H246" s="193">
        <v>13635388</v>
      </c>
      <c r="I246" s="193">
        <v>13635388</v>
      </c>
    </row>
    <row r="247" spans="1:9" ht="31.5">
      <c r="A247" s="194" t="s">
        <v>485</v>
      </c>
      <c r="B247" s="192" t="s">
        <v>721</v>
      </c>
      <c r="C247" s="192" t="s">
        <v>417</v>
      </c>
      <c r="D247" s="192" t="s">
        <v>474</v>
      </c>
      <c r="E247" s="192" t="s">
        <v>486</v>
      </c>
      <c r="F247" s="195" t="s">
        <v>418</v>
      </c>
      <c r="G247" s="193">
        <v>31732616</v>
      </c>
      <c r="H247" s="193">
        <v>30691026</v>
      </c>
      <c r="I247" s="193">
        <v>31732616</v>
      </c>
    </row>
    <row r="248" spans="1:9" ht="31.5">
      <c r="A248" s="194" t="s">
        <v>481</v>
      </c>
      <c r="B248" s="192" t="s">
        <v>721</v>
      </c>
      <c r="C248" s="192" t="s">
        <v>417</v>
      </c>
      <c r="D248" s="192" t="s">
        <v>474</v>
      </c>
      <c r="E248" s="192" t="s">
        <v>486</v>
      </c>
      <c r="F248" s="192" t="s">
        <v>482</v>
      </c>
      <c r="G248" s="193">
        <v>31732616</v>
      </c>
      <c r="H248" s="193">
        <v>30691026</v>
      </c>
      <c r="I248" s="193">
        <v>31732616</v>
      </c>
    </row>
    <row r="249" spans="1:9" ht="15.75">
      <c r="A249" s="194" t="s">
        <v>483</v>
      </c>
      <c r="B249" s="192" t="s">
        <v>721</v>
      </c>
      <c r="C249" s="192" t="s">
        <v>417</v>
      </c>
      <c r="D249" s="192" t="s">
        <v>474</v>
      </c>
      <c r="E249" s="192" t="s">
        <v>486</v>
      </c>
      <c r="F249" s="192" t="s">
        <v>484</v>
      </c>
      <c r="G249" s="193">
        <v>31732616</v>
      </c>
      <c r="H249" s="193">
        <v>30691026</v>
      </c>
      <c r="I249" s="193">
        <v>31732616</v>
      </c>
    </row>
    <row r="250" spans="1:9" ht="31.5">
      <c r="A250" s="194" t="s">
        <v>462</v>
      </c>
      <c r="B250" s="192" t="s">
        <v>721</v>
      </c>
      <c r="C250" s="192" t="s">
        <v>417</v>
      </c>
      <c r="D250" s="192" t="s">
        <v>474</v>
      </c>
      <c r="E250" s="192" t="s">
        <v>463</v>
      </c>
      <c r="F250" s="195" t="s">
        <v>418</v>
      </c>
      <c r="G250" s="193">
        <v>2444345</v>
      </c>
      <c r="H250" s="193">
        <v>2444345</v>
      </c>
      <c r="I250" s="193">
        <v>2444345</v>
      </c>
    </row>
    <row r="251" spans="1:9" ht="31.5">
      <c r="A251" s="194" t="s">
        <v>433</v>
      </c>
      <c r="B251" s="192" t="s">
        <v>721</v>
      </c>
      <c r="C251" s="192" t="s">
        <v>417</v>
      </c>
      <c r="D251" s="192" t="s">
        <v>474</v>
      </c>
      <c r="E251" s="192" t="s">
        <v>463</v>
      </c>
      <c r="F251" s="192" t="s">
        <v>434</v>
      </c>
      <c r="G251" s="193">
        <v>2444345</v>
      </c>
      <c r="H251" s="193">
        <v>2444345</v>
      </c>
      <c r="I251" s="193">
        <v>2444345</v>
      </c>
    </row>
    <row r="252" spans="1:9" ht="31.5">
      <c r="A252" s="194" t="s">
        <v>435</v>
      </c>
      <c r="B252" s="192" t="s">
        <v>721</v>
      </c>
      <c r="C252" s="192" t="s">
        <v>417</v>
      </c>
      <c r="D252" s="192" t="s">
        <v>474</v>
      </c>
      <c r="E252" s="192" t="s">
        <v>463</v>
      </c>
      <c r="F252" s="192" t="s">
        <v>436</v>
      </c>
      <c r="G252" s="193">
        <v>2444345</v>
      </c>
      <c r="H252" s="193">
        <v>2444345</v>
      </c>
      <c r="I252" s="193">
        <v>2444345</v>
      </c>
    </row>
    <row r="253" spans="1:9" ht="63">
      <c r="A253" s="194" t="s">
        <v>494</v>
      </c>
      <c r="B253" s="192" t="s">
        <v>721</v>
      </c>
      <c r="C253" s="192" t="s">
        <v>417</v>
      </c>
      <c r="D253" s="192" t="s">
        <v>474</v>
      </c>
      <c r="E253" s="192" t="s">
        <v>495</v>
      </c>
      <c r="F253" s="195" t="s">
        <v>418</v>
      </c>
      <c r="G253" s="193">
        <v>10000</v>
      </c>
      <c r="H253" s="193">
        <v>10000</v>
      </c>
      <c r="I253" s="193">
        <v>10000</v>
      </c>
    </row>
    <row r="254" spans="1:9" ht="31.5">
      <c r="A254" s="194" t="s">
        <v>433</v>
      </c>
      <c r="B254" s="192" t="s">
        <v>721</v>
      </c>
      <c r="C254" s="192" t="s">
        <v>417</v>
      </c>
      <c r="D254" s="192" t="s">
        <v>474</v>
      </c>
      <c r="E254" s="192" t="s">
        <v>495</v>
      </c>
      <c r="F254" s="192" t="s">
        <v>434</v>
      </c>
      <c r="G254" s="193">
        <v>10000</v>
      </c>
      <c r="H254" s="193">
        <v>10000</v>
      </c>
      <c r="I254" s="193">
        <v>10000</v>
      </c>
    </row>
    <row r="255" spans="1:9" ht="31.5">
      <c r="A255" s="194" t="s">
        <v>435</v>
      </c>
      <c r="B255" s="192" t="s">
        <v>721</v>
      </c>
      <c r="C255" s="192" t="s">
        <v>417</v>
      </c>
      <c r="D255" s="192" t="s">
        <v>474</v>
      </c>
      <c r="E255" s="192" t="s">
        <v>495</v>
      </c>
      <c r="F255" s="192" t="s">
        <v>436</v>
      </c>
      <c r="G255" s="193">
        <v>10000</v>
      </c>
      <c r="H255" s="193">
        <v>10000</v>
      </c>
      <c r="I255" s="193">
        <v>10000</v>
      </c>
    </row>
    <row r="256" spans="1:9" ht="15.75">
      <c r="A256" s="191" t="s">
        <v>500</v>
      </c>
      <c r="B256" s="192" t="s">
        <v>721</v>
      </c>
      <c r="C256" s="192" t="s">
        <v>428</v>
      </c>
      <c r="D256" s="192" t="s">
        <v>418</v>
      </c>
      <c r="E256" s="192" t="s">
        <v>418</v>
      </c>
      <c r="F256" s="192" t="s">
        <v>418</v>
      </c>
      <c r="G256" s="193">
        <v>7302696</v>
      </c>
      <c r="H256" s="193">
        <v>7302696</v>
      </c>
      <c r="I256" s="193">
        <v>7302696</v>
      </c>
    </row>
    <row r="257" spans="1:9" ht="15.75">
      <c r="A257" s="191" t="s">
        <v>501</v>
      </c>
      <c r="B257" s="192" t="s">
        <v>721</v>
      </c>
      <c r="C257" s="192" t="s">
        <v>428</v>
      </c>
      <c r="D257" s="192" t="s">
        <v>502</v>
      </c>
      <c r="E257" s="192" t="s">
        <v>418</v>
      </c>
      <c r="F257" s="192" t="s">
        <v>418</v>
      </c>
      <c r="G257" s="193">
        <v>1125960</v>
      </c>
      <c r="H257" s="193">
        <v>1125960</v>
      </c>
      <c r="I257" s="193">
        <v>1125960</v>
      </c>
    </row>
    <row r="258" spans="1:9" ht="31.5">
      <c r="A258" s="194" t="s">
        <v>503</v>
      </c>
      <c r="B258" s="192" t="s">
        <v>721</v>
      </c>
      <c r="C258" s="192" t="s">
        <v>428</v>
      </c>
      <c r="D258" s="192" t="s">
        <v>502</v>
      </c>
      <c r="E258" s="192" t="s">
        <v>504</v>
      </c>
      <c r="F258" s="195" t="s">
        <v>418</v>
      </c>
      <c r="G258" s="193">
        <v>1025960</v>
      </c>
      <c r="H258" s="193">
        <v>1025960</v>
      </c>
      <c r="I258" s="193">
        <v>1025960</v>
      </c>
    </row>
    <row r="259" spans="1:9" ht="31.5">
      <c r="A259" s="194" t="s">
        <v>433</v>
      </c>
      <c r="B259" s="192" t="s">
        <v>721</v>
      </c>
      <c r="C259" s="192" t="s">
        <v>428</v>
      </c>
      <c r="D259" s="192" t="s">
        <v>502</v>
      </c>
      <c r="E259" s="192" t="s">
        <v>504</v>
      </c>
      <c r="F259" s="192" t="s">
        <v>434</v>
      </c>
      <c r="G259" s="193">
        <v>1025960</v>
      </c>
      <c r="H259" s="193">
        <v>1025960</v>
      </c>
      <c r="I259" s="193">
        <v>1025960</v>
      </c>
    </row>
    <row r="260" spans="1:9" ht="31.5">
      <c r="A260" s="194" t="s">
        <v>435</v>
      </c>
      <c r="B260" s="192" t="s">
        <v>721</v>
      </c>
      <c r="C260" s="192" t="s">
        <v>428</v>
      </c>
      <c r="D260" s="192" t="s">
        <v>502</v>
      </c>
      <c r="E260" s="192" t="s">
        <v>504</v>
      </c>
      <c r="F260" s="192" t="s">
        <v>436</v>
      </c>
      <c r="G260" s="193">
        <v>1025960</v>
      </c>
      <c r="H260" s="193">
        <v>1025960</v>
      </c>
      <c r="I260" s="193">
        <v>1025960</v>
      </c>
    </row>
    <row r="261" spans="1:9" ht="47.25">
      <c r="A261" s="194" t="s">
        <v>505</v>
      </c>
      <c r="B261" s="192" t="s">
        <v>721</v>
      </c>
      <c r="C261" s="192" t="s">
        <v>428</v>
      </c>
      <c r="D261" s="192" t="s">
        <v>502</v>
      </c>
      <c r="E261" s="192" t="s">
        <v>506</v>
      </c>
      <c r="F261" s="195" t="s">
        <v>418</v>
      </c>
      <c r="G261" s="193">
        <v>100000</v>
      </c>
      <c r="H261" s="193">
        <v>100000</v>
      </c>
      <c r="I261" s="193">
        <v>100000</v>
      </c>
    </row>
    <row r="262" spans="1:9" ht="31.5">
      <c r="A262" s="194" t="s">
        <v>433</v>
      </c>
      <c r="B262" s="192" t="s">
        <v>721</v>
      </c>
      <c r="C262" s="192" t="s">
        <v>428</v>
      </c>
      <c r="D262" s="192" t="s">
        <v>502</v>
      </c>
      <c r="E262" s="192" t="s">
        <v>506</v>
      </c>
      <c r="F262" s="192" t="s">
        <v>434</v>
      </c>
      <c r="G262" s="193">
        <v>100000</v>
      </c>
      <c r="H262" s="193">
        <v>100000</v>
      </c>
      <c r="I262" s="193">
        <v>100000</v>
      </c>
    </row>
    <row r="263" spans="1:9" ht="31.5">
      <c r="A263" s="194" t="s">
        <v>435</v>
      </c>
      <c r="B263" s="192" t="s">
        <v>721</v>
      </c>
      <c r="C263" s="192" t="s">
        <v>428</v>
      </c>
      <c r="D263" s="192" t="s">
        <v>502</v>
      </c>
      <c r="E263" s="192" t="s">
        <v>506</v>
      </c>
      <c r="F263" s="192" t="s">
        <v>436</v>
      </c>
      <c r="G263" s="193">
        <v>100000</v>
      </c>
      <c r="H263" s="193">
        <v>100000</v>
      </c>
      <c r="I263" s="193">
        <v>100000</v>
      </c>
    </row>
    <row r="264" spans="1:9" ht="31.5">
      <c r="A264" s="191" t="s">
        <v>507</v>
      </c>
      <c r="B264" s="192" t="s">
        <v>721</v>
      </c>
      <c r="C264" s="192" t="s">
        <v>428</v>
      </c>
      <c r="D264" s="192" t="s">
        <v>508</v>
      </c>
      <c r="E264" s="192" t="s">
        <v>418</v>
      </c>
      <c r="F264" s="192" t="s">
        <v>418</v>
      </c>
      <c r="G264" s="193">
        <v>6176736</v>
      </c>
      <c r="H264" s="193">
        <v>6176736</v>
      </c>
      <c r="I264" s="193">
        <v>6176736</v>
      </c>
    </row>
    <row r="265" spans="1:9" ht="15.75">
      <c r="A265" s="194" t="s">
        <v>509</v>
      </c>
      <c r="B265" s="192" t="s">
        <v>721</v>
      </c>
      <c r="C265" s="192" t="s">
        <v>428</v>
      </c>
      <c r="D265" s="192" t="s">
        <v>508</v>
      </c>
      <c r="E265" s="192" t="s">
        <v>510</v>
      </c>
      <c r="F265" s="195" t="s">
        <v>418</v>
      </c>
      <c r="G265" s="193">
        <v>5583236</v>
      </c>
      <c r="H265" s="193">
        <v>5583236</v>
      </c>
      <c r="I265" s="193">
        <v>5583236</v>
      </c>
    </row>
    <row r="266" spans="1:9" ht="63">
      <c r="A266" s="194" t="s">
        <v>423</v>
      </c>
      <c r="B266" s="192" t="s">
        <v>721</v>
      </c>
      <c r="C266" s="192" t="s">
        <v>428</v>
      </c>
      <c r="D266" s="192" t="s">
        <v>508</v>
      </c>
      <c r="E266" s="192" t="s">
        <v>510</v>
      </c>
      <c r="F266" s="192" t="s">
        <v>424</v>
      </c>
      <c r="G266" s="193">
        <v>4723212</v>
      </c>
      <c r="H266" s="193">
        <v>4723212</v>
      </c>
      <c r="I266" s="193">
        <v>4723212</v>
      </c>
    </row>
    <row r="267" spans="1:9" ht="15.75">
      <c r="A267" s="194" t="s">
        <v>511</v>
      </c>
      <c r="B267" s="192" t="s">
        <v>721</v>
      </c>
      <c r="C267" s="192" t="s">
        <v>428</v>
      </c>
      <c r="D267" s="192" t="s">
        <v>508</v>
      </c>
      <c r="E267" s="192" t="s">
        <v>510</v>
      </c>
      <c r="F267" s="192" t="s">
        <v>512</v>
      </c>
      <c r="G267" s="193">
        <v>4723212</v>
      </c>
      <c r="H267" s="193">
        <v>4723212</v>
      </c>
      <c r="I267" s="193">
        <v>4723212</v>
      </c>
    </row>
    <row r="268" spans="1:9" ht="31.5">
      <c r="A268" s="194" t="s">
        <v>433</v>
      </c>
      <c r="B268" s="192" t="s">
        <v>721</v>
      </c>
      <c r="C268" s="192" t="s">
        <v>428</v>
      </c>
      <c r="D268" s="192" t="s">
        <v>508</v>
      </c>
      <c r="E268" s="192" t="s">
        <v>510</v>
      </c>
      <c r="F268" s="192" t="s">
        <v>434</v>
      </c>
      <c r="G268" s="193">
        <v>860024</v>
      </c>
      <c r="H268" s="193">
        <v>860024</v>
      </c>
      <c r="I268" s="193">
        <v>860024</v>
      </c>
    </row>
    <row r="269" spans="1:9" ht="31.5">
      <c r="A269" s="194" t="s">
        <v>435</v>
      </c>
      <c r="B269" s="192" t="s">
        <v>721</v>
      </c>
      <c r="C269" s="192" t="s">
        <v>428</v>
      </c>
      <c r="D269" s="192" t="s">
        <v>508</v>
      </c>
      <c r="E269" s="192" t="s">
        <v>510</v>
      </c>
      <c r="F269" s="192" t="s">
        <v>436</v>
      </c>
      <c r="G269" s="193">
        <v>860024</v>
      </c>
      <c r="H269" s="193">
        <v>860024</v>
      </c>
      <c r="I269" s="193">
        <v>860024</v>
      </c>
    </row>
    <row r="270" spans="1:9" ht="63">
      <c r="A270" s="194" t="s">
        <v>513</v>
      </c>
      <c r="B270" s="192" t="s">
        <v>721</v>
      </c>
      <c r="C270" s="192" t="s">
        <v>428</v>
      </c>
      <c r="D270" s="192" t="s">
        <v>508</v>
      </c>
      <c r="E270" s="192" t="s">
        <v>514</v>
      </c>
      <c r="F270" s="195" t="s">
        <v>418</v>
      </c>
      <c r="G270" s="193">
        <v>54490</v>
      </c>
      <c r="H270" s="193">
        <v>54490</v>
      </c>
      <c r="I270" s="193">
        <v>54490</v>
      </c>
    </row>
    <row r="271" spans="1:9" ht="31.5">
      <c r="A271" s="194" t="s">
        <v>433</v>
      </c>
      <c r="B271" s="192" t="s">
        <v>721</v>
      </c>
      <c r="C271" s="192" t="s">
        <v>428</v>
      </c>
      <c r="D271" s="192" t="s">
        <v>508</v>
      </c>
      <c r="E271" s="192" t="s">
        <v>514</v>
      </c>
      <c r="F271" s="192" t="s">
        <v>434</v>
      </c>
      <c r="G271" s="193">
        <v>54490</v>
      </c>
      <c r="H271" s="193">
        <v>54490</v>
      </c>
      <c r="I271" s="193">
        <v>54490</v>
      </c>
    </row>
    <row r="272" spans="1:9" ht="31.5">
      <c r="A272" s="194" t="s">
        <v>435</v>
      </c>
      <c r="B272" s="192" t="s">
        <v>721</v>
      </c>
      <c r="C272" s="192" t="s">
        <v>428</v>
      </c>
      <c r="D272" s="192" t="s">
        <v>508</v>
      </c>
      <c r="E272" s="192" t="s">
        <v>514</v>
      </c>
      <c r="F272" s="192" t="s">
        <v>436</v>
      </c>
      <c r="G272" s="193">
        <v>54490</v>
      </c>
      <c r="H272" s="193">
        <v>54490</v>
      </c>
      <c r="I272" s="193">
        <v>54490</v>
      </c>
    </row>
    <row r="273" spans="1:9" ht="15.75">
      <c r="A273" s="194" t="s">
        <v>515</v>
      </c>
      <c r="B273" s="192" t="s">
        <v>721</v>
      </c>
      <c r="C273" s="192" t="s">
        <v>428</v>
      </c>
      <c r="D273" s="192" t="s">
        <v>508</v>
      </c>
      <c r="E273" s="192" t="s">
        <v>516</v>
      </c>
      <c r="F273" s="195" t="s">
        <v>418</v>
      </c>
      <c r="G273" s="193">
        <v>439010</v>
      </c>
      <c r="H273" s="193">
        <v>439010</v>
      </c>
      <c r="I273" s="193">
        <v>439010</v>
      </c>
    </row>
    <row r="274" spans="1:9" ht="31.5">
      <c r="A274" s="194" t="s">
        <v>433</v>
      </c>
      <c r="B274" s="192" t="s">
        <v>721</v>
      </c>
      <c r="C274" s="192" t="s">
        <v>428</v>
      </c>
      <c r="D274" s="192" t="s">
        <v>508</v>
      </c>
      <c r="E274" s="192" t="s">
        <v>516</v>
      </c>
      <c r="F274" s="192" t="s">
        <v>434</v>
      </c>
      <c r="G274" s="193">
        <v>96530</v>
      </c>
      <c r="H274" s="193">
        <v>96530</v>
      </c>
      <c r="I274" s="193">
        <v>96530</v>
      </c>
    </row>
    <row r="275" spans="1:9" ht="31.5">
      <c r="A275" s="194" t="s">
        <v>435</v>
      </c>
      <c r="B275" s="192" t="s">
        <v>721</v>
      </c>
      <c r="C275" s="192" t="s">
        <v>428</v>
      </c>
      <c r="D275" s="192" t="s">
        <v>508</v>
      </c>
      <c r="E275" s="192" t="s">
        <v>516</v>
      </c>
      <c r="F275" s="192" t="s">
        <v>436</v>
      </c>
      <c r="G275" s="193">
        <v>96530</v>
      </c>
      <c r="H275" s="193">
        <v>96530</v>
      </c>
      <c r="I275" s="193">
        <v>96530</v>
      </c>
    </row>
    <row r="276" spans="1:9" ht="15.75">
      <c r="A276" s="194" t="s">
        <v>441</v>
      </c>
      <c r="B276" s="192" t="s">
        <v>721</v>
      </c>
      <c r="C276" s="192" t="s">
        <v>428</v>
      </c>
      <c r="D276" s="192" t="s">
        <v>508</v>
      </c>
      <c r="E276" s="192" t="s">
        <v>516</v>
      </c>
      <c r="F276" s="192" t="s">
        <v>442</v>
      </c>
      <c r="G276" s="193">
        <v>342480</v>
      </c>
      <c r="H276" s="193">
        <v>342480</v>
      </c>
      <c r="I276" s="193">
        <v>342480</v>
      </c>
    </row>
    <row r="277" spans="1:9" ht="47.25">
      <c r="A277" s="194" t="s">
        <v>517</v>
      </c>
      <c r="B277" s="192" t="s">
        <v>721</v>
      </c>
      <c r="C277" s="192" t="s">
        <v>428</v>
      </c>
      <c r="D277" s="192" t="s">
        <v>508</v>
      </c>
      <c r="E277" s="192" t="s">
        <v>516</v>
      </c>
      <c r="F277" s="192" t="s">
        <v>518</v>
      </c>
      <c r="G277" s="193">
        <v>342480</v>
      </c>
      <c r="H277" s="193">
        <v>342480</v>
      </c>
      <c r="I277" s="193">
        <v>342480</v>
      </c>
    </row>
    <row r="278" spans="1:9" ht="47.25">
      <c r="A278" s="194" t="s">
        <v>505</v>
      </c>
      <c r="B278" s="192" t="s">
        <v>721</v>
      </c>
      <c r="C278" s="192" t="s">
        <v>428</v>
      </c>
      <c r="D278" s="192" t="s">
        <v>508</v>
      </c>
      <c r="E278" s="192" t="s">
        <v>519</v>
      </c>
      <c r="F278" s="195" t="s">
        <v>418</v>
      </c>
      <c r="G278" s="193">
        <v>100000</v>
      </c>
      <c r="H278" s="193">
        <v>100000</v>
      </c>
      <c r="I278" s="193">
        <v>100000</v>
      </c>
    </row>
    <row r="279" spans="1:9" ht="31.5">
      <c r="A279" s="194" t="s">
        <v>433</v>
      </c>
      <c r="B279" s="192" t="s">
        <v>721</v>
      </c>
      <c r="C279" s="192" t="s">
        <v>428</v>
      </c>
      <c r="D279" s="192" t="s">
        <v>508</v>
      </c>
      <c r="E279" s="192" t="s">
        <v>519</v>
      </c>
      <c r="F279" s="192" t="s">
        <v>434</v>
      </c>
      <c r="G279" s="193">
        <v>100000</v>
      </c>
      <c r="H279" s="193">
        <v>100000</v>
      </c>
      <c r="I279" s="193">
        <v>100000</v>
      </c>
    </row>
    <row r="280" spans="1:9" ht="31.5">
      <c r="A280" s="194" t="s">
        <v>435</v>
      </c>
      <c r="B280" s="192" t="s">
        <v>721</v>
      </c>
      <c r="C280" s="192" t="s">
        <v>428</v>
      </c>
      <c r="D280" s="192" t="s">
        <v>508</v>
      </c>
      <c r="E280" s="192" t="s">
        <v>519</v>
      </c>
      <c r="F280" s="192" t="s">
        <v>436</v>
      </c>
      <c r="G280" s="193">
        <v>100000</v>
      </c>
      <c r="H280" s="193">
        <v>100000</v>
      </c>
      <c r="I280" s="193">
        <v>100000</v>
      </c>
    </row>
    <row r="281" spans="1:9" ht="15.75">
      <c r="A281" s="191" t="s">
        <v>520</v>
      </c>
      <c r="B281" s="192" t="s">
        <v>721</v>
      </c>
      <c r="C281" s="192" t="s">
        <v>437</v>
      </c>
      <c r="D281" s="192" t="s">
        <v>418</v>
      </c>
      <c r="E281" s="192" t="s">
        <v>418</v>
      </c>
      <c r="F281" s="192" t="s">
        <v>418</v>
      </c>
      <c r="G281" s="193">
        <v>69552957.219999999</v>
      </c>
      <c r="H281" s="193">
        <v>200968287.40000001</v>
      </c>
      <c r="I281" s="193">
        <v>75907191.939999998</v>
      </c>
    </row>
    <row r="282" spans="1:9" ht="15.75">
      <c r="A282" s="191" t="s">
        <v>521</v>
      </c>
      <c r="B282" s="192" t="s">
        <v>721</v>
      </c>
      <c r="C282" s="192" t="s">
        <v>437</v>
      </c>
      <c r="D282" s="192" t="s">
        <v>456</v>
      </c>
      <c r="E282" s="192" t="s">
        <v>418</v>
      </c>
      <c r="F282" s="192" t="s">
        <v>418</v>
      </c>
      <c r="G282" s="193">
        <v>660087.92000000004</v>
      </c>
      <c r="H282" s="193">
        <v>596216.37</v>
      </c>
      <c r="I282" s="193">
        <v>660087.92000000004</v>
      </c>
    </row>
    <row r="283" spans="1:9" ht="110.25">
      <c r="A283" s="194" t="s">
        <v>926</v>
      </c>
      <c r="B283" s="192" t="s">
        <v>721</v>
      </c>
      <c r="C283" s="192" t="s">
        <v>437</v>
      </c>
      <c r="D283" s="192" t="s">
        <v>456</v>
      </c>
      <c r="E283" s="192" t="s">
        <v>522</v>
      </c>
      <c r="F283" s="195" t="s">
        <v>418</v>
      </c>
      <c r="G283" s="193">
        <v>660087.92000000004</v>
      </c>
      <c r="H283" s="193">
        <v>596216.37</v>
      </c>
      <c r="I283" s="193">
        <v>660087.92000000004</v>
      </c>
    </row>
    <row r="284" spans="1:9" ht="31.5">
      <c r="A284" s="194" t="s">
        <v>433</v>
      </c>
      <c r="B284" s="192" t="s">
        <v>721</v>
      </c>
      <c r="C284" s="192" t="s">
        <v>437</v>
      </c>
      <c r="D284" s="192" t="s">
        <v>456</v>
      </c>
      <c r="E284" s="192" t="s">
        <v>522</v>
      </c>
      <c r="F284" s="192" t="s">
        <v>434</v>
      </c>
      <c r="G284" s="193">
        <v>660087.92000000004</v>
      </c>
      <c r="H284" s="193">
        <v>596216.37</v>
      </c>
      <c r="I284" s="193">
        <v>660087.92000000004</v>
      </c>
    </row>
    <row r="285" spans="1:9" ht="31.5">
      <c r="A285" s="194" t="s">
        <v>435</v>
      </c>
      <c r="B285" s="192" t="s">
        <v>721</v>
      </c>
      <c r="C285" s="192" t="s">
        <v>437</v>
      </c>
      <c r="D285" s="192" t="s">
        <v>456</v>
      </c>
      <c r="E285" s="192" t="s">
        <v>522</v>
      </c>
      <c r="F285" s="192" t="s">
        <v>436</v>
      </c>
      <c r="G285" s="193">
        <v>660087.92000000004</v>
      </c>
      <c r="H285" s="193">
        <v>596216.37</v>
      </c>
      <c r="I285" s="193">
        <v>660087.92000000004</v>
      </c>
    </row>
    <row r="286" spans="1:9" ht="15.75">
      <c r="A286" s="191" t="s">
        <v>523</v>
      </c>
      <c r="B286" s="192" t="s">
        <v>721</v>
      </c>
      <c r="C286" s="192" t="s">
        <v>437</v>
      </c>
      <c r="D286" s="192" t="s">
        <v>524</v>
      </c>
      <c r="E286" s="192" t="s">
        <v>418</v>
      </c>
      <c r="F286" s="192" t="s">
        <v>418</v>
      </c>
      <c r="G286" s="193">
        <v>1264056</v>
      </c>
      <c r="H286" s="193">
        <v>1264056</v>
      </c>
      <c r="I286" s="193">
        <v>1264056</v>
      </c>
    </row>
    <row r="287" spans="1:9" ht="47.25">
      <c r="A287" s="194" t="s">
        <v>477</v>
      </c>
      <c r="B287" s="192" t="s">
        <v>721</v>
      </c>
      <c r="C287" s="192" t="s">
        <v>437</v>
      </c>
      <c r="D287" s="192" t="s">
        <v>524</v>
      </c>
      <c r="E287" s="192" t="s">
        <v>478</v>
      </c>
      <c r="F287" s="195" t="s">
        <v>418</v>
      </c>
      <c r="G287" s="193">
        <v>142860</v>
      </c>
      <c r="H287" s="193">
        <v>142860</v>
      </c>
      <c r="I287" s="193">
        <v>142860</v>
      </c>
    </row>
    <row r="288" spans="1:9" ht="31.5">
      <c r="A288" s="194" t="s">
        <v>433</v>
      </c>
      <c r="B288" s="192" t="s">
        <v>721</v>
      </c>
      <c r="C288" s="192" t="s">
        <v>437</v>
      </c>
      <c r="D288" s="192" t="s">
        <v>524</v>
      </c>
      <c r="E288" s="192" t="s">
        <v>478</v>
      </c>
      <c r="F288" s="192" t="s">
        <v>434</v>
      </c>
      <c r="G288" s="193">
        <v>142860</v>
      </c>
      <c r="H288" s="193">
        <v>142860</v>
      </c>
      <c r="I288" s="193">
        <v>142860</v>
      </c>
    </row>
    <row r="289" spans="1:9" ht="31.5">
      <c r="A289" s="194" t="s">
        <v>435</v>
      </c>
      <c r="B289" s="192" t="s">
        <v>721</v>
      </c>
      <c r="C289" s="192" t="s">
        <v>437</v>
      </c>
      <c r="D289" s="192" t="s">
        <v>524</v>
      </c>
      <c r="E289" s="192" t="s">
        <v>478</v>
      </c>
      <c r="F289" s="192" t="s">
        <v>436</v>
      </c>
      <c r="G289" s="193">
        <v>142860</v>
      </c>
      <c r="H289" s="193">
        <v>142860</v>
      </c>
      <c r="I289" s="193">
        <v>142860</v>
      </c>
    </row>
    <row r="290" spans="1:9" ht="63">
      <c r="A290" s="194" t="s">
        <v>525</v>
      </c>
      <c r="B290" s="192" t="s">
        <v>721</v>
      </c>
      <c r="C290" s="192" t="s">
        <v>437</v>
      </c>
      <c r="D290" s="192" t="s">
        <v>524</v>
      </c>
      <c r="E290" s="192" t="s">
        <v>526</v>
      </c>
      <c r="F290" s="195" t="s">
        <v>418</v>
      </c>
      <c r="G290" s="193">
        <v>1121196</v>
      </c>
      <c r="H290" s="193">
        <v>1121196</v>
      </c>
      <c r="I290" s="193">
        <v>1121196</v>
      </c>
    </row>
    <row r="291" spans="1:9" ht="15.75">
      <c r="A291" s="194" t="s">
        <v>441</v>
      </c>
      <c r="B291" s="192" t="s">
        <v>721</v>
      </c>
      <c r="C291" s="192" t="s">
        <v>437</v>
      </c>
      <c r="D291" s="192" t="s">
        <v>524</v>
      </c>
      <c r="E291" s="192" t="s">
        <v>526</v>
      </c>
      <c r="F291" s="192" t="s">
        <v>442</v>
      </c>
      <c r="G291" s="193">
        <v>1121196</v>
      </c>
      <c r="H291" s="193">
        <v>1121196</v>
      </c>
      <c r="I291" s="193">
        <v>1121196</v>
      </c>
    </row>
    <row r="292" spans="1:9" ht="47.25">
      <c r="A292" s="194" t="s">
        <v>517</v>
      </c>
      <c r="B292" s="192" t="s">
        <v>721</v>
      </c>
      <c r="C292" s="192" t="s">
        <v>437</v>
      </c>
      <c r="D292" s="192" t="s">
        <v>524</v>
      </c>
      <c r="E292" s="192" t="s">
        <v>526</v>
      </c>
      <c r="F292" s="192" t="s">
        <v>518</v>
      </c>
      <c r="G292" s="193">
        <v>1121196</v>
      </c>
      <c r="H292" s="193">
        <v>1121196</v>
      </c>
      <c r="I292" s="193">
        <v>1121196</v>
      </c>
    </row>
    <row r="293" spans="1:9" ht="15.75">
      <c r="A293" s="191" t="s">
        <v>527</v>
      </c>
      <c r="B293" s="192" t="s">
        <v>721</v>
      </c>
      <c r="C293" s="192" t="s">
        <v>437</v>
      </c>
      <c r="D293" s="192" t="s">
        <v>502</v>
      </c>
      <c r="E293" s="192" t="s">
        <v>418</v>
      </c>
      <c r="F293" s="192" t="s">
        <v>418</v>
      </c>
      <c r="G293" s="193">
        <v>63847587.899999999</v>
      </c>
      <c r="H293" s="193">
        <v>192744525.03999999</v>
      </c>
      <c r="I293" s="193">
        <v>63396718</v>
      </c>
    </row>
    <row r="294" spans="1:9" ht="31.5">
      <c r="A294" s="194" t="s">
        <v>528</v>
      </c>
      <c r="B294" s="192" t="s">
        <v>721</v>
      </c>
      <c r="C294" s="192" t="s">
        <v>437</v>
      </c>
      <c r="D294" s="192" t="s">
        <v>502</v>
      </c>
      <c r="E294" s="192" t="s">
        <v>529</v>
      </c>
      <c r="F294" s="195" t="s">
        <v>418</v>
      </c>
      <c r="G294" s="193">
        <v>782334</v>
      </c>
      <c r="H294" s="193">
        <v>1072409</v>
      </c>
      <c r="I294" s="193">
        <v>0</v>
      </c>
    </row>
    <row r="295" spans="1:9" ht="31.5">
      <c r="A295" s="194" t="s">
        <v>530</v>
      </c>
      <c r="B295" s="192" t="s">
        <v>721</v>
      </c>
      <c r="C295" s="192" t="s">
        <v>437</v>
      </c>
      <c r="D295" s="192" t="s">
        <v>502</v>
      </c>
      <c r="E295" s="192" t="s">
        <v>529</v>
      </c>
      <c r="F295" s="192" t="s">
        <v>531</v>
      </c>
      <c r="G295" s="193">
        <v>782334</v>
      </c>
      <c r="H295" s="193">
        <v>1072409</v>
      </c>
      <c r="I295" s="193">
        <v>0</v>
      </c>
    </row>
    <row r="296" spans="1:9" ht="15.75">
      <c r="A296" s="194" t="s">
        <v>532</v>
      </c>
      <c r="B296" s="192" t="s">
        <v>721</v>
      </c>
      <c r="C296" s="192" t="s">
        <v>437</v>
      </c>
      <c r="D296" s="192" t="s">
        <v>502</v>
      </c>
      <c r="E296" s="192" t="s">
        <v>529</v>
      </c>
      <c r="F296" s="192" t="s">
        <v>533</v>
      </c>
      <c r="G296" s="193">
        <v>782334</v>
      </c>
      <c r="H296" s="193">
        <v>1072409</v>
      </c>
      <c r="I296" s="193">
        <v>0</v>
      </c>
    </row>
    <row r="297" spans="1:9" ht="15.75">
      <c r="A297" s="194" t="s">
        <v>534</v>
      </c>
      <c r="B297" s="192" t="s">
        <v>721</v>
      </c>
      <c r="C297" s="192" t="s">
        <v>437</v>
      </c>
      <c r="D297" s="192" t="s">
        <v>502</v>
      </c>
      <c r="E297" s="192" t="s">
        <v>535</v>
      </c>
      <c r="F297" s="195" t="s">
        <v>418</v>
      </c>
      <c r="G297" s="193">
        <v>515310</v>
      </c>
      <c r="H297" s="193">
        <v>515310</v>
      </c>
      <c r="I297" s="193">
        <v>515310</v>
      </c>
    </row>
    <row r="298" spans="1:9" ht="31.5">
      <c r="A298" s="194" t="s">
        <v>433</v>
      </c>
      <c r="B298" s="192" t="s">
        <v>721</v>
      </c>
      <c r="C298" s="192" t="s">
        <v>437</v>
      </c>
      <c r="D298" s="192" t="s">
        <v>502</v>
      </c>
      <c r="E298" s="192" t="s">
        <v>535</v>
      </c>
      <c r="F298" s="192" t="s">
        <v>434</v>
      </c>
      <c r="G298" s="193">
        <v>515310</v>
      </c>
      <c r="H298" s="193">
        <v>515310</v>
      </c>
      <c r="I298" s="193">
        <v>515310</v>
      </c>
    </row>
    <row r="299" spans="1:9" ht="31.5">
      <c r="A299" s="194" t="s">
        <v>435</v>
      </c>
      <c r="B299" s="192" t="s">
        <v>721</v>
      </c>
      <c r="C299" s="192" t="s">
        <v>437</v>
      </c>
      <c r="D299" s="192" t="s">
        <v>502</v>
      </c>
      <c r="E299" s="192" t="s">
        <v>535</v>
      </c>
      <c r="F299" s="192" t="s">
        <v>436</v>
      </c>
      <c r="G299" s="193">
        <v>515310</v>
      </c>
      <c r="H299" s="193">
        <v>515310</v>
      </c>
      <c r="I299" s="193">
        <v>515310</v>
      </c>
    </row>
    <row r="300" spans="1:9" ht="31.5">
      <c r="A300" s="194" t="s">
        <v>536</v>
      </c>
      <c r="B300" s="192" t="s">
        <v>721</v>
      </c>
      <c r="C300" s="192" t="s">
        <v>437</v>
      </c>
      <c r="D300" s="192" t="s">
        <v>502</v>
      </c>
      <c r="E300" s="192" t="s">
        <v>537</v>
      </c>
      <c r="F300" s="195" t="s">
        <v>418</v>
      </c>
      <c r="G300" s="193">
        <v>0</v>
      </c>
      <c r="H300" s="193">
        <v>132416905.2</v>
      </c>
      <c r="I300" s="193">
        <v>0</v>
      </c>
    </row>
    <row r="301" spans="1:9" ht="31.5">
      <c r="A301" s="194" t="s">
        <v>530</v>
      </c>
      <c r="B301" s="192" t="s">
        <v>721</v>
      </c>
      <c r="C301" s="192" t="s">
        <v>437</v>
      </c>
      <c r="D301" s="192" t="s">
        <v>502</v>
      </c>
      <c r="E301" s="192" t="s">
        <v>537</v>
      </c>
      <c r="F301" s="192" t="s">
        <v>531</v>
      </c>
      <c r="G301" s="193">
        <v>0</v>
      </c>
      <c r="H301" s="193">
        <v>132416905.2</v>
      </c>
      <c r="I301" s="193">
        <v>0</v>
      </c>
    </row>
    <row r="302" spans="1:9" ht="15.75">
      <c r="A302" s="194" t="s">
        <v>532</v>
      </c>
      <c r="B302" s="192" t="s">
        <v>721</v>
      </c>
      <c r="C302" s="192" t="s">
        <v>437</v>
      </c>
      <c r="D302" s="192" t="s">
        <v>502</v>
      </c>
      <c r="E302" s="192" t="s">
        <v>537</v>
      </c>
      <c r="F302" s="192" t="s">
        <v>533</v>
      </c>
      <c r="G302" s="193">
        <v>0</v>
      </c>
      <c r="H302" s="193">
        <v>132416905.2</v>
      </c>
      <c r="I302" s="193">
        <v>0</v>
      </c>
    </row>
    <row r="303" spans="1:9" ht="31.5">
      <c r="A303" s="194" t="s">
        <v>538</v>
      </c>
      <c r="B303" s="192" t="s">
        <v>721</v>
      </c>
      <c r="C303" s="192" t="s">
        <v>437</v>
      </c>
      <c r="D303" s="192" t="s">
        <v>502</v>
      </c>
      <c r="E303" s="192" t="s">
        <v>539</v>
      </c>
      <c r="F303" s="195" t="s">
        <v>418</v>
      </c>
      <c r="G303" s="193">
        <v>3200092</v>
      </c>
      <c r="H303" s="193">
        <v>1588975.5</v>
      </c>
      <c r="I303" s="193">
        <v>1684274.27</v>
      </c>
    </row>
    <row r="304" spans="1:9" ht="31.5">
      <c r="A304" s="194" t="s">
        <v>433</v>
      </c>
      <c r="B304" s="192" t="s">
        <v>721</v>
      </c>
      <c r="C304" s="192" t="s">
        <v>437</v>
      </c>
      <c r="D304" s="192" t="s">
        <v>502</v>
      </c>
      <c r="E304" s="192" t="s">
        <v>539</v>
      </c>
      <c r="F304" s="192" t="s">
        <v>434</v>
      </c>
      <c r="G304" s="193">
        <v>3200092</v>
      </c>
      <c r="H304" s="193">
        <v>1588975.5</v>
      </c>
      <c r="I304" s="193">
        <v>1684274.27</v>
      </c>
    </row>
    <row r="305" spans="1:9" ht="31.5">
      <c r="A305" s="194" t="s">
        <v>435</v>
      </c>
      <c r="B305" s="192" t="s">
        <v>721</v>
      </c>
      <c r="C305" s="192" t="s">
        <v>437</v>
      </c>
      <c r="D305" s="192" t="s">
        <v>502</v>
      </c>
      <c r="E305" s="192" t="s">
        <v>539</v>
      </c>
      <c r="F305" s="192" t="s">
        <v>436</v>
      </c>
      <c r="G305" s="193">
        <v>3200092</v>
      </c>
      <c r="H305" s="193">
        <v>1588975.5</v>
      </c>
      <c r="I305" s="193">
        <v>1684274.27</v>
      </c>
    </row>
    <row r="306" spans="1:9" ht="173.25">
      <c r="A306" s="194" t="s">
        <v>916</v>
      </c>
      <c r="B306" s="192" t="s">
        <v>721</v>
      </c>
      <c r="C306" s="192" t="s">
        <v>437</v>
      </c>
      <c r="D306" s="192" t="s">
        <v>502</v>
      </c>
      <c r="E306" s="192" t="s">
        <v>917</v>
      </c>
      <c r="F306" s="195" t="s">
        <v>418</v>
      </c>
      <c r="G306" s="193">
        <v>30143058.27</v>
      </c>
      <c r="H306" s="193">
        <v>21400233.690000001</v>
      </c>
      <c r="I306" s="193">
        <v>19067435.73</v>
      </c>
    </row>
    <row r="307" spans="1:9" ht="15.75">
      <c r="A307" s="194" t="s">
        <v>498</v>
      </c>
      <c r="B307" s="192" t="s">
        <v>721</v>
      </c>
      <c r="C307" s="192" t="s">
        <v>437</v>
      </c>
      <c r="D307" s="192" t="s">
        <v>502</v>
      </c>
      <c r="E307" s="192" t="s">
        <v>917</v>
      </c>
      <c r="F307" s="192" t="s">
        <v>499</v>
      </c>
      <c r="G307" s="193">
        <v>30143058.27</v>
      </c>
      <c r="H307" s="193">
        <v>21400233.690000001</v>
      </c>
      <c r="I307" s="193">
        <v>19067435.73</v>
      </c>
    </row>
    <row r="308" spans="1:9" ht="15.75">
      <c r="A308" s="194" t="s">
        <v>389</v>
      </c>
      <c r="B308" s="192" t="s">
        <v>721</v>
      </c>
      <c r="C308" s="192" t="s">
        <v>437</v>
      </c>
      <c r="D308" s="192" t="s">
        <v>502</v>
      </c>
      <c r="E308" s="192" t="s">
        <v>917</v>
      </c>
      <c r="F308" s="192" t="s">
        <v>540</v>
      </c>
      <c r="G308" s="193">
        <v>30143058.27</v>
      </c>
      <c r="H308" s="193">
        <v>21400233.690000001</v>
      </c>
      <c r="I308" s="193">
        <v>19067435.73</v>
      </c>
    </row>
    <row r="309" spans="1:9" ht="31.5">
      <c r="A309" s="194" t="s">
        <v>541</v>
      </c>
      <c r="B309" s="192" t="s">
        <v>721</v>
      </c>
      <c r="C309" s="192" t="s">
        <v>437</v>
      </c>
      <c r="D309" s="192" t="s">
        <v>502</v>
      </c>
      <c r="E309" s="192" t="s">
        <v>542</v>
      </c>
      <c r="F309" s="195" t="s">
        <v>418</v>
      </c>
      <c r="G309" s="193">
        <v>29206793.629999999</v>
      </c>
      <c r="H309" s="193">
        <v>35750691.649999999</v>
      </c>
      <c r="I309" s="193">
        <v>42129698</v>
      </c>
    </row>
    <row r="310" spans="1:9" ht="31.5">
      <c r="A310" s="194" t="s">
        <v>433</v>
      </c>
      <c r="B310" s="192" t="s">
        <v>721</v>
      </c>
      <c r="C310" s="192" t="s">
        <v>437</v>
      </c>
      <c r="D310" s="192" t="s">
        <v>502</v>
      </c>
      <c r="E310" s="192" t="s">
        <v>542</v>
      </c>
      <c r="F310" s="192" t="s">
        <v>434</v>
      </c>
      <c r="G310" s="193">
        <v>6057434.9699999997</v>
      </c>
      <c r="H310" s="193">
        <v>35750691.649999999</v>
      </c>
      <c r="I310" s="193">
        <v>42129698</v>
      </c>
    </row>
    <row r="311" spans="1:9" ht="31.5">
      <c r="A311" s="194" t="s">
        <v>435</v>
      </c>
      <c r="B311" s="192" t="s">
        <v>721</v>
      </c>
      <c r="C311" s="192" t="s">
        <v>437</v>
      </c>
      <c r="D311" s="192" t="s">
        <v>502</v>
      </c>
      <c r="E311" s="192" t="s">
        <v>542</v>
      </c>
      <c r="F311" s="192" t="s">
        <v>436</v>
      </c>
      <c r="G311" s="193">
        <v>6057434.9699999997</v>
      </c>
      <c r="H311" s="193">
        <v>35750691.649999999</v>
      </c>
      <c r="I311" s="193">
        <v>42129698</v>
      </c>
    </row>
    <row r="312" spans="1:9" ht="15.75">
      <c r="A312" s="194" t="s">
        <v>498</v>
      </c>
      <c r="B312" s="192" t="s">
        <v>721</v>
      </c>
      <c r="C312" s="192" t="s">
        <v>437</v>
      </c>
      <c r="D312" s="192" t="s">
        <v>502</v>
      </c>
      <c r="E312" s="192" t="s">
        <v>542</v>
      </c>
      <c r="F312" s="192" t="s">
        <v>499</v>
      </c>
      <c r="G312" s="193">
        <v>23149358.66</v>
      </c>
      <c r="H312" s="193">
        <v>0</v>
      </c>
      <c r="I312" s="193">
        <v>0</v>
      </c>
    </row>
    <row r="313" spans="1:9" ht="15.75">
      <c r="A313" s="194" t="s">
        <v>389</v>
      </c>
      <c r="B313" s="192" t="s">
        <v>721</v>
      </c>
      <c r="C313" s="192" t="s">
        <v>437</v>
      </c>
      <c r="D313" s="192" t="s">
        <v>502</v>
      </c>
      <c r="E313" s="192" t="s">
        <v>542</v>
      </c>
      <c r="F313" s="192" t="s">
        <v>540</v>
      </c>
      <c r="G313" s="193">
        <v>23149358.66</v>
      </c>
      <c r="H313" s="193">
        <v>0</v>
      </c>
      <c r="I313" s="193">
        <v>0</v>
      </c>
    </row>
    <row r="314" spans="1:9" ht="15.75">
      <c r="A314" s="191" t="s">
        <v>543</v>
      </c>
      <c r="B314" s="192" t="s">
        <v>721</v>
      </c>
      <c r="C314" s="192" t="s">
        <v>437</v>
      </c>
      <c r="D314" s="192" t="s">
        <v>544</v>
      </c>
      <c r="E314" s="192" t="s">
        <v>418</v>
      </c>
      <c r="F314" s="192" t="s">
        <v>418</v>
      </c>
      <c r="G314" s="193">
        <v>3781225.4</v>
      </c>
      <c r="H314" s="193">
        <v>6363489.9900000002</v>
      </c>
      <c r="I314" s="193">
        <v>10586330.02</v>
      </c>
    </row>
    <row r="315" spans="1:9" ht="15.75">
      <c r="A315" s="194" t="s">
        <v>545</v>
      </c>
      <c r="B315" s="192" t="s">
        <v>721</v>
      </c>
      <c r="C315" s="192" t="s">
        <v>437</v>
      </c>
      <c r="D315" s="192" t="s">
        <v>544</v>
      </c>
      <c r="E315" s="192" t="s">
        <v>546</v>
      </c>
      <c r="F315" s="195" t="s">
        <v>418</v>
      </c>
      <c r="G315" s="193">
        <v>0</v>
      </c>
      <c r="H315" s="193">
        <v>3359259.79</v>
      </c>
      <c r="I315" s="193">
        <v>3755469.07</v>
      </c>
    </row>
    <row r="316" spans="1:9" ht="31.5">
      <c r="A316" s="194" t="s">
        <v>433</v>
      </c>
      <c r="B316" s="192" t="s">
        <v>721</v>
      </c>
      <c r="C316" s="192" t="s">
        <v>437</v>
      </c>
      <c r="D316" s="192" t="s">
        <v>544</v>
      </c>
      <c r="E316" s="192" t="s">
        <v>546</v>
      </c>
      <c r="F316" s="192" t="s">
        <v>434</v>
      </c>
      <c r="G316" s="193">
        <v>0</v>
      </c>
      <c r="H316" s="193">
        <v>3359259.79</v>
      </c>
      <c r="I316" s="193">
        <v>3755469.07</v>
      </c>
    </row>
    <row r="317" spans="1:9" ht="31.5">
      <c r="A317" s="194" t="s">
        <v>435</v>
      </c>
      <c r="B317" s="192" t="s">
        <v>721</v>
      </c>
      <c r="C317" s="192" t="s">
        <v>437</v>
      </c>
      <c r="D317" s="192" t="s">
        <v>544</v>
      </c>
      <c r="E317" s="192" t="s">
        <v>546</v>
      </c>
      <c r="F317" s="192" t="s">
        <v>436</v>
      </c>
      <c r="G317" s="193">
        <v>0</v>
      </c>
      <c r="H317" s="193">
        <v>3359259.79</v>
      </c>
      <c r="I317" s="193">
        <v>3755469.07</v>
      </c>
    </row>
    <row r="318" spans="1:9" ht="31.5">
      <c r="A318" s="194" t="s">
        <v>884</v>
      </c>
      <c r="B318" s="192" t="s">
        <v>721</v>
      </c>
      <c r="C318" s="192" t="s">
        <v>437</v>
      </c>
      <c r="D318" s="192" t="s">
        <v>544</v>
      </c>
      <c r="E318" s="192" t="s">
        <v>885</v>
      </c>
      <c r="F318" s="195" t="s">
        <v>418</v>
      </c>
      <c r="G318" s="193">
        <v>0</v>
      </c>
      <c r="H318" s="193">
        <v>0</v>
      </c>
      <c r="I318" s="193">
        <v>5457960.9500000002</v>
      </c>
    </row>
    <row r="319" spans="1:9" ht="31.5">
      <c r="A319" s="194" t="s">
        <v>433</v>
      </c>
      <c r="B319" s="192" t="s">
        <v>721</v>
      </c>
      <c r="C319" s="192" t="s">
        <v>437</v>
      </c>
      <c r="D319" s="192" t="s">
        <v>544</v>
      </c>
      <c r="E319" s="192" t="s">
        <v>885</v>
      </c>
      <c r="F319" s="192" t="s">
        <v>434</v>
      </c>
      <c r="G319" s="193">
        <v>0</v>
      </c>
      <c r="H319" s="193">
        <v>0</v>
      </c>
      <c r="I319" s="193">
        <v>5457960.9500000002</v>
      </c>
    </row>
    <row r="320" spans="1:9" ht="31.5">
      <c r="A320" s="194" t="s">
        <v>435</v>
      </c>
      <c r="B320" s="192" t="s">
        <v>721</v>
      </c>
      <c r="C320" s="192" t="s">
        <v>437</v>
      </c>
      <c r="D320" s="192" t="s">
        <v>544</v>
      </c>
      <c r="E320" s="192" t="s">
        <v>885</v>
      </c>
      <c r="F320" s="192" t="s">
        <v>436</v>
      </c>
      <c r="G320" s="193">
        <v>0</v>
      </c>
      <c r="H320" s="193">
        <v>0</v>
      </c>
      <c r="I320" s="193">
        <v>5457960.9500000002</v>
      </c>
    </row>
    <row r="321" spans="1:9" ht="15.75">
      <c r="A321" s="194" t="s">
        <v>545</v>
      </c>
      <c r="B321" s="192" t="s">
        <v>721</v>
      </c>
      <c r="C321" s="192" t="s">
        <v>437</v>
      </c>
      <c r="D321" s="192" t="s">
        <v>544</v>
      </c>
      <c r="E321" s="192" t="s">
        <v>886</v>
      </c>
      <c r="F321" s="195" t="s">
        <v>418</v>
      </c>
      <c r="G321" s="193">
        <v>2408325.4</v>
      </c>
      <c r="H321" s="193">
        <v>1631330.2</v>
      </c>
      <c r="I321" s="193">
        <v>0</v>
      </c>
    </row>
    <row r="322" spans="1:9" ht="31.5">
      <c r="A322" s="194" t="s">
        <v>433</v>
      </c>
      <c r="B322" s="192" t="s">
        <v>721</v>
      </c>
      <c r="C322" s="192" t="s">
        <v>437</v>
      </c>
      <c r="D322" s="192" t="s">
        <v>544</v>
      </c>
      <c r="E322" s="192" t="s">
        <v>886</v>
      </c>
      <c r="F322" s="192" t="s">
        <v>434</v>
      </c>
      <c r="G322" s="193">
        <v>2408325.4</v>
      </c>
      <c r="H322" s="193">
        <v>1631330.2</v>
      </c>
      <c r="I322" s="193">
        <v>0</v>
      </c>
    </row>
    <row r="323" spans="1:9" ht="31.5">
      <c r="A323" s="194" t="s">
        <v>435</v>
      </c>
      <c r="B323" s="192" t="s">
        <v>721</v>
      </c>
      <c r="C323" s="192" t="s">
        <v>437</v>
      </c>
      <c r="D323" s="192" t="s">
        <v>544</v>
      </c>
      <c r="E323" s="192" t="s">
        <v>886</v>
      </c>
      <c r="F323" s="192" t="s">
        <v>436</v>
      </c>
      <c r="G323" s="193">
        <v>2408325.4</v>
      </c>
      <c r="H323" s="193">
        <v>1631330.2</v>
      </c>
      <c r="I323" s="193">
        <v>0</v>
      </c>
    </row>
    <row r="324" spans="1:9" ht="15.75">
      <c r="A324" s="194" t="s">
        <v>551</v>
      </c>
      <c r="B324" s="192" t="s">
        <v>721</v>
      </c>
      <c r="C324" s="192" t="s">
        <v>437</v>
      </c>
      <c r="D324" s="192" t="s">
        <v>544</v>
      </c>
      <c r="E324" s="192" t="s">
        <v>552</v>
      </c>
      <c r="F324" s="195" t="s">
        <v>418</v>
      </c>
      <c r="G324" s="193">
        <v>22900</v>
      </c>
      <c r="H324" s="193">
        <v>22900</v>
      </c>
      <c r="I324" s="193">
        <v>22900</v>
      </c>
    </row>
    <row r="325" spans="1:9" ht="31.5">
      <c r="A325" s="194" t="s">
        <v>433</v>
      </c>
      <c r="B325" s="192" t="s">
        <v>721</v>
      </c>
      <c r="C325" s="192" t="s">
        <v>437</v>
      </c>
      <c r="D325" s="192" t="s">
        <v>544</v>
      </c>
      <c r="E325" s="192" t="s">
        <v>552</v>
      </c>
      <c r="F325" s="192" t="s">
        <v>434</v>
      </c>
      <c r="G325" s="193">
        <v>22900</v>
      </c>
      <c r="H325" s="193">
        <v>22900</v>
      </c>
      <c r="I325" s="193">
        <v>22900</v>
      </c>
    </row>
    <row r="326" spans="1:9" ht="31.5">
      <c r="A326" s="194" t="s">
        <v>435</v>
      </c>
      <c r="B326" s="192" t="s">
        <v>721</v>
      </c>
      <c r="C326" s="192" t="s">
        <v>437</v>
      </c>
      <c r="D326" s="192" t="s">
        <v>544</v>
      </c>
      <c r="E326" s="192" t="s">
        <v>552</v>
      </c>
      <c r="F326" s="192" t="s">
        <v>436</v>
      </c>
      <c r="G326" s="193">
        <v>22900</v>
      </c>
      <c r="H326" s="193">
        <v>22900</v>
      </c>
      <c r="I326" s="193">
        <v>22900</v>
      </c>
    </row>
    <row r="327" spans="1:9" ht="15.75">
      <c r="A327" s="194" t="s">
        <v>555</v>
      </c>
      <c r="B327" s="192" t="s">
        <v>721</v>
      </c>
      <c r="C327" s="192" t="s">
        <v>437</v>
      </c>
      <c r="D327" s="192" t="s">
        <v>544</v>
      </c>
      <c r="E327" s="192" t="s">
        <v>556</v>
      </c>
      <c r="F327" s="195" t="s">
        <v>418</v>
      </c>
      <c r="G327" s="193">
        <v>1350000</v>
      </c>
      <c r="H327" s="193">
        <v>1350000</v>
      </c>
      <c r="I327" s="193">
        <v>1350000</v>
      </c>
    </row>
    <row r="328" spans="1:9" ht="31.5">
      <c r="A328" s="194" t="s">
        <v>433</v>
      </c>
      <c r="B328" s="192" t="s">
        <v>721</v>
      </c>
      <c r="C328" s="192" t="s">
        <v>437</v>
      </c>
      <c r="D328" s="192" t="s">
        <v>544</v>
      </c>
      <c r="E328" s="192" t="s">
        <v>556</v>
      </c>
      <c r="F328" s="192" t="s">
        <v>434</v>
      </c>
      <c r="G328" s="193">
        <v>1350000</v>
      </c>
      <c r="H328" s="193">
        <v>1350000</v>
      </c>
      <c r="I328" s="193">
        <v>1350000</v>
      </c>
    </row>
    <row r="329" spans="1:9" ht="31.5">
      <c r="A329" s="194" t="s">
        <v>435</v>
      </c>
      <c r="B329" s="192" t="s">
        <v>721</v>
      </c>
      <c r="C329" s="192" t="s">
        <v>437</v>
      </c>
      <c r="D329" s="192" t="s">
        <v>544</v>
      </c>
      <c r="E329" s="192" t="s">
        <v>556</v>
      </c>
      <c r="F329" s="192" t="s">
        <v>436</v>
      </c>
      <c r="G329" s="193">
        <v>1350000</v>
      </c>
      <c r="H329" s="193">
        <v>1350000</v>
      </c>
      <c r="I329" s="193">
        <v>1350000</v>
      </c>
    </row>
    <row r="330" spans="1:9" ht="15.75">
      <c r="A330" s="191" t="s">
        <v>557</v>
      </c>
      <c r="B330" s="192" t="s">
        <v>721</v>
      </c>
      <c r="C330" s="192" t="s">
        <v>456</v>
      </c>
      <c r="D330" s="192" t="s">
        <v>418</v>
      </c>
      <c r="E330" s="192" t="s">
        <v>418</v>
      </c>
      <c r="F330" s="192" t="s">
        <v>418</v>
      </c>
      <c r="G330" s="193">
        <v>186668120.80000001</v>
      </c>
      <c r="H330" s="193">
        <v>90858568.739999995</v>
      </c>
      <c r="I330" s="193">
        <v>19938093.960000001</v>
      </c>
    </row>
    <row r="331" spans="1:9" ht="15.75">
      <c r="A331" s="191" t="s">
        <v>558</v>
      </c>
      <c r="B331" s="192" t="s">
        <v>721</v>
      </c>
      <c r="C331" s="192" t="s">
        <v>456</v>
      </c>
      <c r="D331" s="192" t="s">
        <v>417</v>
      </c>
      <c r="E331" s="192" t="s">
        <v>418</v>
      </c>
      <c r="F331" s="192" t="s">
        <v>418</v>
      </c>
      <c r="G331" s="193">
        <v>10011238.24</v>
      </c>
      <c r="H331" s="193">
        <v>43351045.450000003</v>
      </c>
      <c r="I331" s="193">
        <v>3100000</v>
      </c>
    </row>
    <row r="332" spans="1:9" ht="94.5">
      <c r="A332" s="194" t="s">
        <v>559</v>
      </c>
      <c r="B332" s="192" t="s">
        <v>721</v>
      </c>
      <c r="C332" s="192" t="s">
        <v>456</v>
      </c>
      <c r="D332" s="192" t="s">
        <v>417</v>
      </c>
      <c r="E332" s="192" t="s">
        <v>560</v>
      </c>
      <c r="F332" s="195" t="s">
        <v>418</v>
      </c>
      <c r="G332" s="193">
        <v>3000000</v>
      </c>
      <c r="H332" s="193">
        <v>3000000</v>
      </c>
      <c r="I332" s="193">
        <v>3000000</v>
      </c>
    </row>
    <row r="333" spans="1:9" ht="15.75">
      <c r="A333" s="194" t="s">
        <v>498</v>
      </c>
      <c r="B333" s="192" t="s">
        <v>721</v>
      </c>
      <c r="C333" s="192" t="s">
        <v>456</v>
      </c>
      <c r="D333" s="192" t="s">
        <v>417</v>
      </c>
      <c r="E333" s="192" t="s">
        <v>560</v>
      </c>
      <c r="F333" s="192" t="s">
        <v>499</v>
      </c>
      <c r="G333" s="193">
        <v>3000000</v>
      </c>
      <c r="H333" s="193">
        <v>3000000</v>
      </c>
      <c r="I333" s="193">
        <v>3000000</v>
      </c>
    </row>
    <row r="334" spans="1:9" ht="15.75">
      <c r="A334" s="194" t="s">
        <v>389</v>
      </c>
      <c r="B334" s="192" t="s">
        <v>721</v>
      </c>
      <c r="C334" s="192" t="s">
        <v>456</v>
      </c>
      <c r="D334" s="192" t="s">
        <v>417</v>
      </c>
      <c r="E334" s="192" t="s">
        <v>560</v>
      </c>
      <c r="F334" s="192" t="s">
        <v>540</v>
      </c>
      <c r="G334" s="193">
        <v>3000000</v>
      </c>
      <c r="H334" s="193">
        <v>3000000</v>
      </c>
      <c r="I334" s="193">
        <v>3000000</v>
      </c>
    </row>
    <row r="335" spans="1:9" ht="15.75">
      <c r="A335" s="194" t="s">
        <v>887</v>
      </c>
      <c r="B335" s="192" t="s">
        <v>721</v>
      </c>
      <c r="C335" s="192" t="s">
        <v>456</v>
      </c>
      <c r="D335" s="192" t="s">
        <v>417</v>
      </c>
      <c r="E335" s="192" t="s">
        <v>888</v>
      </c>
      <c r="F335" s="195" t="s">
        <v>418</v>
      </c>
      <c r="G335" s="193">
        <v>411238.24</v>
      </c>
      <c r="H335" s="193">
        <v>0</v>
      </c>
      <c r="I335" s="193">
        <v>0</v>
      </c>
    </row>
    <row r="336" spans="1:9" ht="31.5">
      <c r="A336" s="194" t="s">
        <v>530</v>
      </c>
      <c r="B336" s="192" t="s">
        <v>721</v>
      </c>
      <c r="C336" s="192" t="s">
        <v>456</v>
      </c>
      <c r="D336" s="192" t="s">
        <v>417</v>
      </c>
      <c r="E336" s="192" t="s">
        <v>888</v>
      </c>
      <c r="F336" s="192" t="s">
        <v>531</v>
      </c>
      <c r="G336" s="193">
        <v>411238.24</v>
      </c>
      <c r="H336" s="193">
        <v>0</v>
      </c>
      <c r="I336" s="193">
        <v>0</v>
      </c>
    </row>
    <row r="337" spans="1:9" ht="15.75">
      <c r="A337" s="194" t="s">
        <v>532</v>
      </c>
      <c r="B337" s="192" t="s">
        <v>721</v>
      </c>
      <c r="C337" s="192" t="s">
        <v>456</v>
      </c>
      <c r="D337" s="192" t="s">
        <v>417</v>
      </c>
      <c r="E337" s="192" t="s">
        <v>888</v>
      </c>
      <c r="F337" s="192" t="s">
        <v>533</v>
      </c>
      <c r="G337" s="193">
        <v>411238.24</v>
      </c>
      <c r="H337" s="193">
        <v>0</v>
      </c>
      <c r="I337" s="193">
        <v>0</v>
      </c>
    </row>
    <row r="338" spans="1:9" ht="31.5">
      <c r="A338" s="194" t="s">
        <v>563</v>
      </c>
      <c r="B338" s="192" t="s">
        <v>721</v>
      </c>
      <c r="C338" s="192" t="s">
        <v>456</v>
      </c>
      <c r="D338" s="192" t="s">
        <v>417</v>
      </c>
      <c r="E338" s="192" t="s">
        <v>564</v>
      </c>
      <c r="F338" s="195" t="s">
        <v>418</v>
      </c>
      <c r="G338" s="193">
        <v>6500000</v>
      </c>
      <c r="H338" s="193">
        <v>40251045.450000003</v>
      </c>
      <c r="I338" s="193">
        <v>0</v>
      </c>
    </row>
    <row r="339" spans="1:9" ht="31.5">
      <c r="A339" s="194" t="s">
        <v>530</v>
      </c>
      <c r="B339" s="192" t="s">
        <v>721</v>
      </c>
      <c r="C339" s="192" t="s">
        <v>456</v>
      </c>
      <c r="D339" s="192" t="s">
        <v>417</v>
      </c>
      <c r="E339" s="192" t="s">
        <v>564</v>
      </c>
      <c r="F339" s="192" t="s">
        <v>531</v>
      </c>
      <c r="G339" s="193">
        <v>6500000</v>
      </c>
      <c r="H339" s="193">
        <v>40251045.450000003</v>
      </c>
      <c r="I339" s="193">
        <v>0</v>
      </c>
    </row>
    <row r="340" spans="1:9" ht="15.75">
      <c r="A340" s="194" t="s">
        <v>532</v>
      </c>
      <c r="B340" s="192" t="s">
        <v>721</v>
      </c>
      <c r="C340" s="192" t="s">
        <v>456</v>
      </c>
      <c r="D340" s="192" t="s">
        <v>417</v>
      </c>
      <c r="E340" s="192" t="s">
        <v>564</v>
      </c>
      <c r="F340" s="192" t="s">
        <v>533</v>
      </c>
      <c r="G340" s="193">
        <v>6500000</v>
      </c>
      <c r="H340" s="193">
        <v>40251045.450000003</v>
      </c>
      <c r="I340" s="193">
        <v>0</v>
      </c>
    </row>
    <row r="341" spans="1:9" ht="15.75">
      <c r="A341" s="194" t="s">
        <v>565</v>
      </c>
      <c r="B341" s="192" t="s">
        <v>721</v>
      </c>
      <c r="C341" s="192" t="s">
        <v>456</v>
      </c>
      <c r="D341" s="192" t="s">
        <v>417</v>
      </c>
      <c r="E341" s="192" t="s">
        <v>566</v>
      </c>
      <c r="F341" s="195" t="s">
        <v>418</v>
      </c>
      <c r="G341" s="193">
        <v>100000</v>
      </c>
      <c r="H341" s="193">
        <v>100000</v>
      </c>
      <c r="I341" s="193">
        <v>100000</v>
      </c>
    </row>
    <row r="342" spans="1:9" ht="31.5">
      <c r="A342" s="194" t="s">
        <v>433</v>
      </c>
      <c r="B342" s="192" t="s">
        <v>721</v>
      </c>
      <c r="C342" s="192" t="s">
        <v>456</v>
      </c>
      <c r="D342" s="192" t="s">
        <v>417</v>
      </c>
      <c r="E342" s="192" t="s">
        <v>566</v>
      </c>
      <c r="F342" s="192" t="s">
        <v>434</v>
      </c>
      <c r="G342" s="193">
        <v>100000</v>
      </c>
      <c r="H342" s="193">
        <v>100000</v>
      </c>
      <c r="I342" s="193">
        <v>100000</v>
      </c>
    </row>
    <row r="343" spans="1:9" ht="31.5">
      <c r="A343" s="194" t="s">
        <v>435</v>
      </c>
      <c r="B343" s="192" t="s">
        <v>721</v>
      </c>
      <c r="C343" s="192" t="s">
        <v>456</v>
      </c>
      <c r="D343" s="192" t="s">
        <v>417</v>
      </c>
      <c r="E343" s="192" t="s">
        <v>566</v>
      </c>
      <c r="F343" s="192" t="s">
        <v>436</v>
      </c>
      <c r="G343" s="193">
        <v>100000</v>
      </c>
      <c r="H343" s="193">
        <v>100000</v>
      </c>
      <c r="I343" s="193">
        <v>100000</v>
      </c>
    </row>
    <row r="344" spans="1:9" ht="15.75">
      <c r="A344" s="191" t="s">
        <v>567</v>
      </c>
      <c r="B344" s="192" t="s">
        <v>721</v>
      </c>
      <c r="C344" s="192" t="s">
        <v>456</v>
      </c>
      <c r="D344" s="192" t="s">
        <v>420</v>
      </c>
      <c r="E344" s="192" t="s">
        <v>418</v>
      </c>
      <c r="F344" s="192" t="s">
        <v>418</v>
      </c>
      <c r="G344" s="193">
        <v>166482730.56</v>
      </c>
      <c r="H344" s="193">
        <v>39804631.289999999</v>
      </c>
      <c r="I344" s="193">
        <v>9135201.9600000009</v>
      </c>
    </row>
    <row r="345" spans="1:9" ht="47.25">
      <c r="A345" s="194" t="s">
        <v>477</v>
      </c>
      <c r="B345" s="192" t="s">
        <v>721</v>
      </c>
      <c r="C345" s="192" t="s">
        <v>456</v>
      </c>
      <c r="D345" s="192" t="s">
        <v>420</v>
      </c>
      <c r="E345" s="192" t="s">
        <v>478</v>
      </c>
      <c r="F345" s="195" t="s">
        <v>418</v>
      </c>
      <c r="G345" s="193">
        <v>720927</v>
      </c>
      <c r="H345" s="193">
        <v>720927</v>
      </c>
      <c r="I345" s="193">
        <v>720927</v>
      </c>
    </row>
    <row r="346" spans="1:9" ht="31.5">
      <c r="A346" s="194" t="s">
        <v>433</v>
      </c>
      <c r="B346" s="192" t="s">
        <v>721</v>
      </c>
      <c r="C346" s="192" t="s">
        <v>456</v>
      </c>
      <c r="D346" s="192" t="s">
        <v>420</v>
      </c>
      <c r="E346" s="192" t="s">
        <v>478</v>
      </c>
      <c r="F346" s="192" t="s">
        <v>434</v>
      </c>
      <c r="G346" s="193">
        <v>720927</v>
      </c>
      <c r="H346" s="193">
        <v>720927</v>
      </c>
      <c r="I346" s="193">
        <v>720927</v>
      </c>
    </row>
    <row r="347" spans="1:9" ht="31.5">
      <c r="A347" s="194" t="s">
        <v>435</v>
      </c>
      <c r="B347" s="192" t="s">
        <v>721</v>
      </c>
      <c r="C347" s="192" t="s">
        <v>456</v>
      </c>
      <c r="D347" s="192" t="s">
        <v>420</v>
      </c>
      <c r="E347" s="192" t="s">
        <v>478</v>
      </c>
      <c r="F347" s="192" t="s">
        <v>436</v>
      </c>
      <c r="G347" s="193">
        <v>720927</v>
      </c>
      <c r="H347" s="193">
        <v>720927</v>
      </c>
      <c r="I347" s="193">
        <v>720927</v>
      </c>
    </row>
    <row r="348" spans="1:9" ht="78.75">
      <c r="A348" s="194" t="s">
        <v>568</v>
      </c>
      <c r="B348" s="192" t="s">
        <v>721</v>
      </c>
      <c r="C348" s="192" t="s">
        <v>456</v>
      </c>
      <c r="D348" s="192" t="s">
        <v>420</v>
      </c>
      <c r="E348" s="192" t="s">
        <v>569</v>
      </c>
      <c r="F348" s="195" t="s">
        <v>418</v>
      </c>
      <c r="G348" s="193">
        <v>14891305.960000001</v>
      </c>
      <c r="H348" s="193">
        <v>4091305.96</v>
      </c>
      <c r="I348" s="193">
        <v>4091305.96</v>
      </c>
    </row>
    <row r="349" spans="1:9" ht="31.5">
      <c r="A349" s="194" t="s">
        <v>433</v>
      </c>
      <c r="B349" s="192" t="s">
        <v>721</v>
      </c>
      <c r="C349" s="192" t="s">
        <v>456</v>
      </c>
      <c r="D349" s="192" t="s">
        <v>420</v>
      </c>
      <c r="E349" s="192" t="s">
        <v>569</v>
      </c>
      <c r="F349" s="192" t="s">
        <v>434</v>
      </c>
      <c r="G349" s="193">
        <v>1930500</v>
      </c>
      <c r="H349" s="193">
        <v>1930500</v>
      </c>
      <c r="I349" s="193">
        <v>1930500</v>
      </c>
    </row>
    <row r="350" spans="1:9" ht="31.5">
      <c r="A350" s="194" t="s">
        <v>435</v>
      </c>
      <c r="B350" s="192" t="s">
        <v>721</v>
      </c>
      <c r="C350" s="192" t="s">
        <v>456</v>
      </c>
      <c r="D350" s="192" t="s">
        <v>420</v>
      </c>
      <c r="E350" s="192" t="s">
        <v>569</v>
      </c>
      <c r="F350" s="192" t="s">
        <v>436</v>
      </c>
      <c r="G350" s="193">
        <v>1930500</v>
      </c>
      <c r="H350" s="193">
        <v>1930500</v>
      </c>
      <c r="I350" s="193">
        <v>1930500</v>
      </c>
    </row>
    <row r="351" spans="1:9" ht="15.75">
      <c r="A351" s="194" t="s">
        <v>498</v>
      </c>
      <c r="B351" s="192" t="s">
        <v>721</v>
      </c>
      <c r="C351" s="192" t="s">
        <v>456</v>
      </c>
      <c r="D351" s="192" t="s">
        <v>420</v>
      </c>
      <c r="E351" s="192" t="s">
        <v>569</v>
      </c>
      <c r="F351" s="192" t="s">
        <v>499</v>
      </c>
      <c r="G351" s="193">
        <v>12960805.960000001</v>
      </c>
      <c r="H351" s="193">
        <v>2160805.96</v>
      </c>
      <c r="I351" s="193">
        <v>2160805.96</v>
      </c>
    </row>
    <row r="352" spans="1:9" ht="15.75">
      <c r="A352" s="194" t="s">
        <v>389</v>
      </c>
      <c r="B352" s="192" t="s">
        <v>721</v>
      </c>
      <c r="C352" s="192" t="s">
        <v>456</v>
      </c>
      <c r="D352" s="192" t="s">
        <v>420</v>
      </c>
      <c r="E352" s="192" t="s">
        <v>569</v>
      </c>
      <c r="F352" s="192" t="s">
        <v>540</v>
      </c>
      <c r="G352" s="193">
        <v>12960805.960000001</v>
      </c>
      <c r="H352" s="193">
        <v>2160805.96</v>
      </c>
      <c r="I352" s="193">
        <v>2160805.96</v>
      </c>
    </row>
    <row r="353" spans="1:9" ht="31.5">
      <c r="A353" s="194" t="s">
        <v>889</v>
      </c>
      <c r="B353" s="192" t="s">
        <v>721</v>
      </c>
      <c r="C353" s="192" t="s">
        <v>456</v>
      </c>
      <c r="D353" s="192" t="s">
        <v>420</v>
      </c>
      <c r="E353" s="192" t="s">
        <v>890</v>
      </c>
      <c r="F353" s="195" t="s">
        <v>418</v>
      </c>
      <c r="G353" s="193">
        <v>55807193.229999997</v>
      </c>
      <c r="H353" s="193">
        <v>28419291.809999999</v>
      </c>
      <c r="I353" s="193">
        <v>0</v>
      </c>
    </row>
    <row r="354" spans="1:9" ht="31.5">
      <c r="A354" s="194" t="s">
        <v>530</v>
      </c>
      <c r="B354" s="192" t="s">
        <v>721</v>
      </c>
      <c r="C354" s="192" t="s">
        <v>456</v>
      </c>
      <c r="D354" s="192" t="s">
        <v>420</v>
      </c>
      <c r="E354" s="192" t="s">
        <v>890</v>
      </c>
      <c r="F354" s="192" t="s">
        <v>531</v>
      </c>
      <c r="G354" s="193">
        <v>55807193.229999997</v>
      </c>
      <c r="H354" s="193">
        <v>28419291.809999999</v>
      </c>
      <c r="I354" s="193">
        <v>0</v>
      </c>
    </row>
    <row r="355" spans="1:9" ht="15.75">
      <c r="A355" s="194" t="s">
        <v>532</v>
      </c>
      <c r="B355" s="192" t="s">
        <v>721</v>
      </c>
      <c r="C355" s="192" t="s">
        <v>456</v>
      </c>
      <c r="D355" s="192" t="s">
        <v>420</v>
      </c>
      <c r="E355" s="192" t="s">
        <v>890</v>
      </c>
      <c r="F355" s="192" t="s">
        <v>533</v>
      </c>
      <c r="G355" s="193">
        <v>55807193.229999997</v>
      </c>
      <c r="H355" s="193">
        <v>28419291.809999999</v>
      </c>
      <c r="I355" s="193">
        <v>0</v>
      </c>
    </row>
    <row r="356" spans="1:9" ht="31.5">
      <c r="A356" s="194" t="s">
        <v>891</v>
      </c>
      <c r="B356" s="192" t="s">
        <v>721</v>
      </c>
      <c r="C356" s="192" t="s">
        <v>456</v>
      </c>
      <c r="D356" s="192" t="s">
        <v>420</v>
      </c>
      <c r="E356" s="192" t="s">
        <v>892</v>
      </c>
      <c r="F356" s="195" t="s">
        <v>418</v>
      </c>
      <c r="G356" s="193">
        <v>91578947.370000005</v>
      </c>
      <c r="H356" s="193">
        <v>0</v>
      </c>
      <c r="I356" s="193">
        <v>0</v>
      </c>
    </row>
    <row r="357" spans="1:9" ht="31.5">
      <c r="A357" s="194" t="s">
        <v>530</v>
      </c>
      <c r="B357" s="192" t="s">
        <v>721</v>
      </c>
      <c r="C357" s="192" t="s">
        <v>456</v>
      </c>
      <c r="D357" s="192" t="s">
        <v>420</v>
      </c>
      <c r="E357" s="192" t="s">
        <v>892</v>
      </c>
      <c r="F357" s="192" t="s">
        <v>531</v>
      </c>
      <c r="G357" s="193">
        <v>91578947.370000005</v>
      </c>
      <c r="H357" s="193">
        <v>0</v>
      </c>
      <c r="I357" s="193">
        <v>0</v>
      </c>
    </row>
    <row r="358" spans="1:9" ht="15.75">
      <c r="A358" s="194" t="s">
        <v>532</v>
      </c>
      <c r="B358" s="192" t="s">
        <v>721</v>
      </c>
      <c r="C358" s="192" t="s">
        <v>456</v>
      </c>
      <c r="D358" s="192" t="s">
        <v>420</v>
      </c>
      <c r="E358" s="192" t="s">
        <v>892</v>
      </c>
      <c r="F358" s="192" t="s">
        <v>533</v>
      </c>
      <c r="G358" s="193">
        <v>91578947.370000005</v>
      </c>
      <c r="H358" s="193">
        <v>0</v>
      </c>
      <c r="I358" s="193">
        <v>0</v>
      </c>
    </row>
    <row r="359" spans="1:9" ht="31.5">
      <c r="A359" s="194" t="s">
        <v>563</v>
      </c>
      <c r="B359" s="192" t="s">
        <v>721</v>
      </c>
      <c r="C359" s="192" t="s">
        <v>456</v>
      </c>
      <c r="D359" s="192" t="s">
        <v>420</v>
      </c>
      <c r="E359" s="192" t="s">
        <v>570</v>
      </c>
      <c r="F359" s="195" t="s">
        <v>418</v>
      </c>
      <c r="G359" s="193">
        <v>3484357</v>
      </c>
      <c r="H359" s="193">
        <v>3675636</v>
      </c>
      <c r="I359" s="193">
        <v>2837942</v>
      </c>
    </row>
    <row r="360" spans="1:9" ht="31.5">
      <c r="A360" s="194" t="s">
        <v>530</v>
      </c>
      <c r="B360" s="192" t="s">
        <v>721</v>
      </c>
      <c r="C360" s="192" t="s">
        <v>456</v>
      </c>
      <c r="D360" s="192" t="s">
        <v>420</v>
      </c>
      <c r="E360" s="192" t="s">
        <v>570</v>
      </c>
      <c r="F360" s="192" t="s">
        <v>531</v>
      </c>
      <c r="G360" s="193">
        <v>3484357</v>
      </c>
      <c r="H360" s="193">
        <v>3675636</v>
      </c>
      <c r="I360" s="193">
        <v>2837942</v>
      </c>
    </row>
    <row r="361" spans="1:9" ht="15.75">
      <c r="A361" s="194" t="s">
        <v>532</v>
      </c>
      <c r="B361" s="192" t="s">
        <v>721</v>
      </c>
      <c r="C361" s="192" t="s">
        <v>456</v>
      </c>
      <c r="D361" s="192" t="s">
        <v>420</v>
      </c>
      <c r="E361" s="192" t="s">
        <v>570</v>
      </c>
      <c r="F361" s="192" t="s">
        <v>533</v>
      </c>
      <c r="G361" s="193">
        <v>3484357</v>
      </c>
      <c r="H361" s="193">
        <v>3675636</v>
      </c>
      <c r="I361" s="193">
        <v>2837942</v>
      </c>
    </row>
    <row r="362" spans="1:9" ht="31.5">
      <c r="A362" s="194" t="s">
        <v>563</v>
      </c>
      <c r="B362" s="192" t="s">
        <v>721</v>
      </c>
      <c r="C362" s="192" t="s">
        <v>456</v>
      </c>
      <c r="D362" s="192" t="s">
        <v>420</v>
      </c>
      <c r="E362" s="192" t="s">
        <v>571</v>
      </c>
      <c r="F362" s="195" t="s">
        <v>418</v>
      </c>
      <c r="G362" s="193">
        <v>0</v>
      </c>
      <c r="H362" s="193">
        <v>1810514</v>
      </c>
      <c r="I362" s="193">
        <v>1485027</v>
      </c>
    </row>
    <row r="363" spans="1:9" ht="31.5">
      <c r="A363" s="194" t="s">
        <v>530</v>
      </c>
      <c r="B363" s="192" t="s">
        <v>721</v>
      </c>
      <c r="C363" s="192" t="s">
        <v>456</v>
      </c>
      <c r="D363" s="192" t="s">
        <v>420</v>
      </c>
      <c r="E363" s="192" t="s">
        <v>571</v>
      </c>
      <c r="F363" s="192" t="s">
        <v>531</v>
      </c>
      <c r="G363" s="193">
        <v>0</v>
      </c>
      <c r="H363" s="193">
        <v>1810514</v>
      </c>
      <c r="I363" s="193">
        <v>1485027</v>
      </c>
    </row>
    <row r="364" spans="1:9" ht="15.75">
      <c r="A364" s="194" t="s">
        <v>532</v>
      </c>
      <c r="B364" s="192" t="s">
        <v>721</v>
      </c>
      <c r="C364" s="192" t="s">
        <v>456</v>
      </c>
      <c r="D364" s="192" t="s">
        <v>420</v>
      </c>
      <c r="E364" s="192" t="s">
        <v>571</v>
      </c>
      <c r="F364" s="192" t="s">
        <v>533</v>
      </c>
      <c r="G364" s="193">
        <v>0</v>
      </c>
      <c r="H364" s="193">
        <v>1810514</v>
      </c>
      <c r="I364" s="193">
        <v>1485027</v>
      </c>
    </row>
    <row r="365" spans="1:9" ht="15.75">
      <c r="A365" s="194" t="s">
        <v>572</v>
      </c>
      <c r="B365" s="192" t="s">
        <v>721</v>
      </c>
      <c r="C365" s="192" t="s">
        <v>456</v>
      </c>
      <c r="D365" s="192" t="s">
        <v>420</v>
      </c>
      <c r="E365" s="192" t="s">
        <v>573</v>
      </c>
      <c r="F365" s="195" t="s">
        <v>418</v>
      </c>
      <c r="G365" s="193">
        <v>0</v>
      </c>
      <c r="H365" s="193">
        <v>1086956.52</v>
      </c>
      <c r="I365" s="193">
        <v>0</v>
      </c>
    </row>
    <row r="366" spans="1:9" ht="31.5">
      <c r="A366" s="194" t="s">
        <v>433</v>
      </c>
      <c r="B366" s="192" t="s">
        <v>721</v>
      </c>
      <c r="C366" s="192" t="s">
        <v>456</v>
      </c>
      <c r="D366" s="192" t="s">
        <v>420</v>
      </c>
      <c r="E366" s="192" t="s">
        <v>573</v>
      </c>
      <c r="F366" s="192" t="s">
        <v>434</v>
      </c>
      <c r="G366" s="193">
        <v>0</v>
      </c>
      <c r="H366" s="193">
        <v>1086956.52</v>
      </c>
      <c r="I366" s="193">
        <v>0</v>
      </c>
    </row>
    <row r="367" spans="1:9" ht="31.5">
      <c r="A367" s="194" t="s">
        <v>435</v>
      </c>
      <c r="B367" s="192" t="s">
        <v>721</v>
      </c>
      <c r="C367" s="192" t="s">
        <v>456</v>
      </c>
      <c r="D367" s="192" t="s">
        <v>420</v>
      </c>
      <c r="E367" s="192" t="s">
        <v>573</v>
      </c>
      <c r="F367" s="192" t="s">
        <v>436</v>
      </c>
      <c r="G367" s="193">
        <v>0</v>
      </c>
      <c r="H367" s="193">
        <v>1086956.52</v>
      </c>
      <c r="I367" s="193">
        <v>0</v>
      </c>
    </row>
    <row r="368" spans="1:9" ht="15.75">
      <c r="A368" s="191" t="s">
        <v>574</v>
      </c>
      <c r="B368" s="192" t="s">
        <v>721</v>
      </c>
      <c r="C368" s="192" t="s">
        <v>456</v>
      </c>
      <c r="D368" s="192" t="s">
        <v>456</v>
      </c>
      <c r="E368" s="192" t="s">
        <v>418</v>
      </c>
      <c r="F368" s="192" t="s">
        <v>418</v>
      </c>
      <c r="G368" s="193">
        <v>10174152</v>
      </c>
      <c r="H368" s="193">
        <v>7702892</v>
      </c>
      <c r="I368" s="193">
        <v>7702892</v>
      </c>
    </row>
    <row r="369" spans="1:9" ht="31.5">
      <c r="A369" s="194" t="s">
        <v>575</v>
      </c>
      <c r="B369" s="192" t="s">
        <v>721</v>
      </c>
      <c r="C369" s="192" t="s">
        <v>456</v>
      </c>
      <c r="D369" s="192" t="s">
        <v>456</v>
      </c>
      <c r="E369" s="192" t="s">
        <v>576</v>
      </c>
      <c r="F369" s="195" t="s">
        <v>418</v>
      </c>
      <c r="G369" s="193">
        <v>2471260</v>
      </c>
      <c r="H369" s="193">
        <v>0</v>
      </c>
      <c r="I369" s="193">
        <v>0</v>
      </c>
    </row>
    <row r="370" spans="1:9" ht="31.5">
      <c r="A370" s="194" t="s">
        <v>433</v>
      </c>
      <c r="B370" s="192" t="s">
        <v>721</v>
      </c>
      <c r="C370" s="192" t="s">
        <v>456</v>
      </c>
      <c r="D370" s="192" t="s">
        <v>456</v>
      </c>
      <c r="E370" s="192" t="s">
        <v>576</v>
      </c>
      <c r="F370" s="192" t="s">
        <v>434</v>
      </c>
      <c r="G370" s="193">
        <v>2471260</v>
      </c>
      <c r="H370" s="193">
        <v>0</v>
      </c>
      <c r="I370" s="193">
        <v>0</v>
      </c>
    </row>
    <row r="371" spans="1:9" ht="31.5">
      <c r="A371" s="194" t="s">
        <v>435</v>
      </c>
      <c r="B371" s="192" t="s">
        <v>721</v>
      </c>
      <c r="C371" s="192" t="s">
        <v>456</v>
      </c>
      <c r="D371" s="192" t="s">
        <v>456</v>
      </c>
      <c r="E371" s="192" t="s">
        <v>576</v>
      </c>
      <c r="F371" s="192" t="s">
        <v>436</v>
      </c>
      <c r="G371" s="193">
        <v>2471260</v>
      </c>
      <c r="H371" s="193">
        <v>0</v>
      </c>
      <c r="I371" s="193">
        <v>0</v>
      </c>
    </row>
    <row r="372" spans="1:9" ht="15.75">
      <c r="A372" s="194" t="s">
        <v>577</v>
      </c>
      <c r="B372" s="192" t="s">
        <v>721</v>
      </c>
      <c r="C372" s="192" t="s">
        <v>456</v>
      </c>
      <c r="D372" s="192" t="s">
        <v>456</v>
      </c>
      <c r="E372" s="192" t="s">
        <v>578</v>
      </c>
      <c r="F372" s="195" t="s">
        <v>418</v>
      </c>
      <c r="G372" s="193">
        <v>7702892</v>
      </c>
      <c r="H372" s="193">
        <v>7702892</v>
      </c>
      <c r="I372" s="193">
        <v>7702892</v>
      </c>
    </row>
    <row r="373" spans="1:9" ht="15.75">
      <c r="A373" s="194" t="s">
        <v>441</v>
      </c>
      <c r="B373" s="192" t="s">
        <v>721</v>
      </c>
      <c r="C373" s="192" t="s">
        <v>456</v>
      </c>
      <c r="D373" s="192" t="s">
        <v>456</v>
      </c>
      <c r="E373" s="192" t="s">
        <v>578</v>
      </c>
      <c r="F373" s="192" t="s">
        <v>442</v>
      </c>
      <c r="G373" s="193">
        <v>7702892</v>
      </c>
      <c r="H373" s="193">
        <v>7702892</v>
      </c>
      <c r="I373" s="193">
        <v>7702892</v>
      </c>
    </row>
    <row r="374" spans="1:9" ht="47.25">
      <c r="A374" s="194" t="s">
        <v>517</v>
      </c>
      <c r="B374" s="192" t="s">
        <v>721</v>
      </c>
      <c r="C374" s="192" t="s">
        <v>456</v>
      </c>
      <c r="D374" s="192" t="s">
        <v>456</v>
      </c>
      <c r="E374" s="192" t="s">
        <v>578</v>
      </c>
      <c r="F374" s="192" t="s">
        <v>518</v>
      </c>
      <c r="G374" s="193">
        <v>7702892</v>
      </c>
      <c r="H374" s="193">
        <v>7702892</v>
      </c>
      <c r="I374" s="193">
        <v>7702892</v>
      </c>
    </row>
    <row r="375" spans="1:9" ht="15.75">
      <c r="A375" s="191" t="s">
        <v>579</v>
      </c>
      <c r="B375" s="192" t="s">
        <v>721</v>
      </c>
      <c r="C375" s="192" t="s">
        <v>460</v>
      </c>
      <c r="D375" s="192" t="s">
        <v>418</v>
      </c>
      <c r="E375" s="192" t="s">
        <v>418</v>
      </c>
      <c r="F375" s="192" t="s">
        <v>418</v>
      </c>
      <c r="G375" s="193">
        <v>1399500</v>
      </c>
      <c r="H375" s="193">
        <v>1399500</v>
      </c>
      <c r="I375" s="193">
        <v>1406500</v>
      </c>
    </row>
    <row r="376" spans="1:9" ht="15.75">
      <c r="A376" s="191" t="s">
        <v>582</v>
      </c>
      <c r="B376" s="192" t="s">
        <v>721</v>
      </c>
      <c r="C376" s="192" t="s">
        <v>460</v>
      </c>
      <c r="D376" s="192" t="s">
        <v>456</v>
      </c>
      <c r="E376" s="192" t="s">
        <v>418</v>
      </c>
      <c r="F376" s="192" t="s">
        <v>418</v>
      </c>
      <c r="G376" s="193">
        <v>1399500</v>
      </c>
      <c r="H376" s="193">
        <v>1399500</v>
      </c>
      <c r="I376" s="193">
        <v>1406500</v>
      </c>
    </row>
    <row r="377" spans="1:9" ht="15.75">
      <c r="A377" s="194" t="s">
        <v>580</v>
      </c>
      <c r="B377" s="192" t="s">
        <v>721</v>
      </c>
      <c r="C377" s="192" t="s">
        <v>460</v>
      </c>
      <c r="D377" s="192" t="s">
        <v>456</v>
      </c>
      <c r="E377" s="192" t="s">
        <v>581</v>
      </c>
      <c r="F377" s="195" t="s">
        <v>418</v>
      </c>
      <c r="G377" s="193">
        <v>1399500</v>
      </c>
      <c r="H377" s="193">
        <v>1399500</v>
      </c>
      <c r="I377" s="193">
        <v>1406500</v>
      </c>
    </row>
    <row r="378" spans="1:9" ht="31.5">
      <c r="A378" s="194" t="s">
        <v>433</v>
      </c>
      <c r="B378" s="192" t="s">
        <v>721</v>
      </c>
      <c r="C378" s="192" t="s">
        <v>460</v>
      </c>
      <c r="D378" s="192" t="s">
        <v>456</v>
      </c>
      <c r="E378" s="192" t="s">
        <v>581</v>
      </c>
      <c r="F378" s="192" t="s">
        <v>434</v>
      </c>
      <c r="G378" s="193">
        <v>1399500</v>
      </c>
      <c r="H378" s="193">
        <v>1399500</v>
      </c>
      <c r="I378" s="193">
        <v>1406500</v>
      </c>
    </row>
    <row r="379" spans="1:9" ht="31.5">
      <c r="A379" s="194" t="s">
        <v>435</v>
      </c>
      <c r="B379" s="192" t="s">
        <v>721</v>
      </c>
      <c r="C379" s="192" t="s">
        <v>460</v>
      </c>
      <c r="D379" s="192" t="s">
        <v>456</v>
      </c>
      <c r="E379" s="192" t="s">
        <v>581</v>
      </c>
      <c r="F379" s="192" t="s">
        <v>436</v>
      </c>
      <c r="G379" s="193">
        <v>1399500</v>
      </c>
      <c r="H379" s="193">
        <v>1399500</v>
      </c>
      <c r="I379" s="193">
        <v>1406500</v>
      </c>
    </row>
    <row r="380" spans="1:9" ht="15.75">
      <c r="A380" s="191" t="s">
        <v>583</v>
      </c>
      <c r="B380" s="192" t="s">
        <v>721</v>
      </c>
      <c r="C380" s="192" t="s">
        <v>466</v>
      </c>
      <c r="D380" s="192" t="s">
        <v>418</v>
      </c>
      <c r="E380" s="192" t="s">
        <v>418</v>
      </c>
      <c r="F380" s="192" t="s">
        <v>418</v>
      </c>
      <c r="G380" s="193">
        <v>267359072.94</v>
      </c>
      <c r="H380" s="193">
        <v>294960675.77999997</v>
      </c>
      <c r="I380" s="193">
        <v>176976405.46000001</v>
      </c>
    </row>
    <row r="381" spans="1:9" ht="15.75">
      <c r="A381" s="191" t="s">
        <v>584</v>
      </c>
      <c r="B381" s="192" t="s">
        <v>721</v>
      </c>
      <c r="C381" s="192" t="s">
        <v>466</v>
      </c>
      <c r="D381" s="192" t="s">
        <v>417</v>
      </c>
      <c r="E381" s="192" t="s">
        <v>418</v>
      </c>
      <c r="F381" s="192" t="s">
        <v>418</v>
      </c>
      <c r="G381" s="193">
        <v>135197.1</v>
      </c>
      <c r="H381" s="193">
        <v>0</v>
      </c>
      <c r="I381" s="193">
        <v>0</v>
      </c>
    </row>
    <row r="382" spans="1:9" ht="31.5">
      <c r="A382" s="194" t="s">
        <v>563</v>
      </c>
      <c r="B382" s="192" t="s">
        <v>721</v>
      </c>
      <c r="C382" s="192" t="s">
        <v>466</v>
      </c>
      <c r="D382" s="192" t="s">
        <v>417</v>
      </c>
      <c r="E382" s="192" t="s">
        <v>593</v>
      </c>
      <c r="F382" s="195" t="s">
        <v>418</v>
      </c>
      <c r="G382" s="193">
        <v>135197.1</v>
      </c>
      <c r="H382" s="193">
        <v>0</v>
      </c>
      <c r="I382" s="193">
        <v>0</v>
      </c>
    </row>
    <row r="383" spans="1:9" ht="31.5">
      <c r="A383" s="194" t="s">
        <v>530</v>
      </c>
      <c r="B383" s="192" t="s">
        <v>721</v>
      </c>
      <c r="C383" s="192" t="s">
        <v>466</v>
      </c>
      <c r="D383" s="192" t="s">
        <v>417</v>
      </c>
      <c r="E383" s="192" t="s">
        <v>593</v>
      </c>
      <c r="F383" s="192" t="s">
        <v>531</v>
      </c>
      <c r="G383" s="193">
        <v>135197.1</v>
      </c>
      <c r="H383" s="193">
        <v>0</v>
      </c>
      <c r="I383" s="193">
        <v>0</v>
      </c>
    </row>
    <row r="384" spans="1:9" ht="15.75">
      <c r="A384" s="194" t="s">
        <v>532</v>
      </c>
      <c r="B384" s="192" t="s">
        <v>721</v>
      </c>
      <c r="C384" s="192" t="s">
        <v>466</v>
      </c>
      <c r="D384" s="192" t="s">
        <v>417</v>
      </c>
      <c r="E384" s="192" t="s">
        <v>593</v>
      </c>
      <c r="F384" s="192" t="s">
        <v>533</v>
      </c>
      <c r="G384" s="193">
        <v>135197.1</v>
      </c>
      <c r="H384" s="193">
        <v>0</v>
      </c>
      <c r="I384" s="193">
        <v>0</v>
      </c>
    </row>
    <row r="385" spans="1:9" ht="15.75">
      <c r="A385" s="191" t="s">
        <v>594</v>
      </c>
      <c r="B385" s="192" t="s">
        <v>721</v>
      </c>
      <c r="C385" s="192" t="s">
        <v>466</v>
      </c>
      <c r="D385" s="192" t="s">
        <v>420</v>
      </c>
      <c r="E385" s="192" t="s">
        <v>418</v>
      </c>
      <c r="F385" s="192" t="s">
        <v>418</v>
      </c>
      <c r="G385" s="193">
        <v>267223875.84</v>
      </c>
      <c r="H385" s="193">
        <v>294960675.77999997</v>
      </c>
      <c r="I385" s="193">
        <v>176976405.46000001</v>
      </c>
    </row>
    <row r="386" spans="1:9" ht="31.5">
      <c r="A386" s="194" t="s">
        <v>893</v>
      </c>
      <c r="B386" s="192" t="s">
        <v>721</v>
      </c>
      <c r="C386" s="192" t="s">
        <v>466</v>
      </c>
      <c r="D386" s="192" t="s">
        <v>420</v>
      </c>
      <c r="E386" s="192" t="s">
        <v>894</v>
      </c>
      <c r="F386" s="195" t="s">
        <v>418</v>
      </c>
      <c r="G386" s="193">
        <v>147581605.53</v>
      </c>
      <c r="H386" s="193">
        <v>0</v>
      </c>
      <c r="I386" s="193">
        <v>0</v>
      </c>
    </row>
    <row r="387" spans="1:9" ht="31.5">
      <c r="A387" s="194" t="s">
        <v>530</v>
      </c>
      <c r="B387" s="192" t="s">
        <v>721</v>
      </c>
      <c r="C387" s="192" t="s">
        <v>466</v>
      </c>
      <c r="D387" s="192" t="s">
        <v>420</v>
      </c>
      <c r="E387" s="192" t="s">
        <v>894</v>
      </c>
      <c r="F387" s="192" t="s">
        <v>531</v>
      </c>
      <c r="G387" s="193">
        <v>147581605.53</v>
      </c>
      <c r="H387" s="193">
        <v>0</v>
      </c>
      <c r="I387" s="193">
        <v>0</v>
      </c>
    </row>
    <row r="388" spans="1:9" ht="15.75">
      <c r="A388" s="194" t="s">
        <v>532</v>
      </c>
      <c r="B388" s="192" t="s">
        <v>721</v>
      </c>
      <c r="C388" s="192" t="s">
        <v>466</v>
      </c>
      <c r="D388" s="192" t="s">
        <v>420</v>
      </c>
      <c r="E388" s="192" t="s">
        <v>894</v>
      </c>
      <c r="F388" s="192" t="s">
        <v>533</v>
      </c>
      <c r="G388" s="193">
        <v>147581605.53</v>
      </c>
      <c r="H388" s="193">
        <v>0</v>
      </c>
      <c r="I388" s="193">
        <v>0</v>
      </c>
    </row>
    <row r="389" spans="1:9" ht="15.75">
      <c r="A389" s="194" t="s">
        <v>895</v>
      </c>
      <c r="B389" s="192" t="s">
        <v>721</v>
      </c>
      <c r="C389" s="192" t="s">
        <v>466</v>
      </c>
      <c r="D389" s="192" t="s">
        <v>420</v>
      </c>
      <c r="E389" s="192" t="s">
        <v>896</v>
      </c>
      <c r="F389" s="195" t="s">
        <v>418</v>
      </c>
      <c r="G389" s="193">
        <v>117984270.31</v>
      </c>
      <c r="H389" s="193">
        <v>294960675.77999997</v>
      </c>
      <c r="I389" s="193">
        <v>176976405.46000001</v>
      </c>
    </row>
    <row r="390" spans="1:9" ht="31.5">
      <c r="A390" s="194" t="s">
        <v>530</v>
      </c>
      <c r="B390" s="192" t="s">
        <v>721</v>
      </c>
      <c r="C390" s="192" t="s">
        <v>466</v>
      </c>
      <c r="D390" s="192" t="s">
        <v>420</v>
      </c>
      <c r="E390" s="192" t="s">
        <v>896</v>
      </c>
      <c r="F390" s="192" t="s">
        <v>531</v>
      </c>
      <c r="G390" s="193">
        <v>117984270.31</v>
      </c>
      <c r="H390" s="193">
        <v>294960675.77999997</v>
      </c>
      <c r="I390" s="193">
        <v>176976405.46000001</v>
      </c>
    </row>
    <row r="391" spans="1:9" ht="15.75">
      <c r="A391" s="194" t="s">
        <v>532</v>
      </c>
      <c r="B391" s="192" t="s">
        <v>721</v>
      </c>
      <c r="C391" s="192" t="s">
        <v>466</v>
      </c>
      <c r="D391" s="192" t="s">
        <v>420</v>
      </c>
      <c r="E391" s="192" t="s">
        <v>896</v>
      </c>
      <c r="F391" s="192" t="s">
        <v>533</v>
      </c>
      <c r="G391" s="193">
        <v>117984270.31</v>
      </c>
      <c r="H391" s="193">
        <v>294960675.77999997</v>
      </c>
      <c r="I391" s="193">
        <v>176976405.46000001</v>
      </c>
    </row>
    <row r="392" spans="1:9" ht="31.5">
      <c r="A392" s="194" t="s">
        <v>563</v>
      </c>
      <c r="B392" s="192" t="s">
        <v>721</v>
      </c>
      <c r="C392" s="192" t="s">
        <v>466</v>
      </c>
      <c r="D392" s="192" t="s">
        <v>420</v>
      </c>
      <c r="E392" s="192" t="s">
        <v>593</v>
      </c>
      <c r="F392" s="195" t="s">
        <v>418</v>
      </c>
      <c r="G392" s="193">
        <v>1658000</v>
      </c>
      <c r="H392" s="193">
        <v>0</v>
      </c>
      <c r="I392" s="193">
        <v>0</v>
      </c>
    </row>
    <row r="393" spans="1:9" ht="31.5">
      <c r="A393" s="194" t="s">
        <v>530</v>
      </c>
      <c r="B393" s="192" t="s">
        <v>721</v>
      </c>
      <c r="C393" s="192" t="s">
        <v>466</v>
      </c>
      <c r="D393" s="192" t="s">
        <v>420</v>
      </c>
      <c r="E393" s="192" t="s">
        <v>593</v>
      </c>
      <c r="F393" s="192" t="s">
        <v>531</v>
      </c>
      <c r="G393" s="193">
        <v>1658000</v>
      </c>
      <c r="H393" s="193">
        <v>0</v>
      </c>
      <c r="I393" s="193">
        <v>0</v>
      </c>
    </row>
    <row r="394" spans="1:9" ht="15.75">
      <c r="A394" s="194" t="s">
        <v>532</v>
      </c>
      <c r="B394" s="192" t="s">
        <v>721</v>
      </c>
      <c r="C394" s="192" t="s">
        <v>466</v>
      </c>
      <c r="D394" s="192" t="s">
        <v>420</v>
      </c>
      <c r="E394" s="192" t="s">
        <v>593</v>
      </c>
      <c r="F394" s="192" t="s">
        <v>533</v>
      </c>
      <c r="G394" s="193">
        <v>1658000</v>
      </c>
      <c r="H394" s="193">
        <v>0</v>
      </c>
      <c r="I394" s="193">
        <v>0</v>
      </c>
    </row>
    <row r="395" spans="1:9" ht="15.75">
      <c r="A395" s="191" t="s">
        <v>656</v>
      </c>
      <c r="B395" s="192" t="s">
        <v>721</v>
      </c>
      <c r="C395" s="192" t="s">
        <v>508</v>
      </c>
      <c r="D395" s="192" t="s">
        <v>418</v>
      </c>
      <c r="E395" s="192" t="s">
        <v>418</v>
      </c>
      <c r="F395" s="192" t="s">
        <v>418</v>
      </c>
      <c r="G395" s="193">
        <v>36576039.799999997</v>
      </c>
      <c r="H395" s="193">
        <v>36576039.799999997</v>
      </c>
      <c r="I395" s="193">
        <v>36582039.799999997</v>
      </c>
    </row>
    <row r="396" spans="1:9" ht="15.75">
      <c r="A396" s="191" t="s">
        <v>657</v>
      </c>
      <c r="B396" s="192" t="s">
        <v>721</v>
      </c>
      <c r="C396" s="192" t="s">
        <v>508</v>
      </c>
      <c r="D396" s="192" t="s">
        <v>417</v>
      </c>
      <c r="E396" s="192" t="s">
        <v>418</v>
      </c>
      <c r="F396" s="192" t="s">
        <v>418</v>
      </c>
      <c r="G396" s="193">
        <v>9613365</v>
      </c>
      <c r="H396" s="193">
        <v>9613365</v>
      </c>
      <c r="I396" s="193">
        <v>9613365</v>
      </c>
    </row>
    <row r="397" spans="1:9" ht="31.5">
      <c r="A397" s="194" t="s">
        <v>658</v>
      </c>
      <c r="B397" s="192" t="s">
        <v>721</v>
      </c>
      <c r="C397" s="192" t="s">
        <v>508</v>
      </c>
      <c r="D397" s="192" t="s">
        <v>417</v>
      </c>
      <c r="E397" s="192" t="s">
        <v>659</v>
      </c>
      <c r="F397" s="195" t="s">
        <v>418</v>
      </c>
      <c r="G397" s="193">
        <v>9613365</v>
      </c>
      <c r="H397" s="193">
        <v>9613365</v>
      </c>
      <c r="I397" s="193">
        <v>9613365</v>
      </c>
    </row>
    <row r="398" spans="1:9" ht="15.75">
      <c r="A398" s="194" t="s">
        <v>616</v>
      </c>
      <c r="B398" s="192" t="s">
        <v>721</v>
      </c>
      <c r="C398" s="192" t="s">
        <v>508</v>
      </c>
      <c r="D398" s="192" t="s">
        <v>417</v>
      </c>
      <c r="E398" s="192" t="s">
        <v>659</v>
      </c>
      <c r="F398" s="192" t="s">
        <v>617</v>
      </c>
      <c r="G398" s="193">
        <v>9613365</v>
      </c>
      <c r="H398" s="193">
        <v>9613365</v>
      </c>
      <c r="I398" s="193">
        <v>9613365</v>
      </c>
    </row>
    <row r="399" spans="1:9" ht="15.75">
      <c r="A399" s="194" t="s">
        <v>660</v>
      </c>
      <c r="B399" s="192" t="s">
        <v>721</v>
      </c>
      <c r="C399" s="192" t="s">
        <v>508</v>
      </c>
      <c r="D399" s="192" t="s">
        <v>417</v>
      </c>
      <c r="E399" s="192" t="s">
        <v>659</v>
      </c>
      <c r="F399" s="192" t="s">
        <v>661</v>
      </c>
      <c r="G399" s="193">
        <v>9613365</v>
      </c>
      <c r="H399" s="193">
        <v>9613365</v>
      </c>
      <c r="I399" s="193">
        <v>9613365</v>
      </c>
    </row>
    <row r="400" spans="1:9" ht="15.75">
      <c r="A400" s="191" t="s">
        <v>662</v>
      </c>
      <c r="B400" s="192" t="s">
        <v>721</v>
      </c>
      <c r="C400" s="192" t="s">
        <v>508</v>
      </c>
      <c r="D400" s="192" t="s">
        <v>428</v>
      </c>
      <c r="E400" s="192" t="s">
        <v>418</v>
      </c>
      <c r="F400" s="192" t="s">
        <v>418</v>
      </c>
      <c r="G400" s="193">
        <v>890000</v>
      </c>
      <c r="H400" s="193">
        <v>890000</v>
      </c>
      <c r="I400" s="193">
        <v>896000</v>
      </c>
    </row>
    <row r="401" spans="1:9" ht="31.5">
      <c r="A401" s="194" t="s">
        <v>663</v>
      </c>
      <c r="B401" s="192" t="s">
        <v>721</v>
      </c>
      <c r="C401" s="192" t="s">
        <v>508</v>
      </c>
      <c r="D401" s="192" t="s">
        <v>428</v>
      </c>
      <c r="E401" s="192" t="s">
        <v>664</v>
      </c>
      <c r="F401" s="195" t="s">
        <v>418</v>
      </c>
      <c r="G401" s="193">
        <v>68000</v>
      </c>
      <c r="H401" s="193">
        <v>68000</v>
      </c>
      <c r="I401" s="193">
        <v>74000</v>
      </c>
    </row>
    <row r="402" spans="1:9" ht="15.75">
      <c r="A402" s="194" t="s">
        <v>616</v>
      </c>
      <c r="B402" s="192" t="s">
        <v>721</v>
      </c>
      <c r="C402" s="192" t="s">
        <v>508</v>
      </c>
      <c r="D402" s="192" t="s">
        <v>428</v>
      </c>
      <c r="E402" s="192" t="s">
        <v>664</v>
      </c>
      <c r="F402" s="192" t="s">
        <v>617</v>
      </c>
      <c r="G402" s="193">
        <v>68000</v>
      </c>
      <c r="H402" s="193">
        <v>68000</v>
      </c>
      <c r="I402" s="193">
        <v>74000</v>
      </c>
    </row>
    <row r="403" spans="1:9" ht="15.75">
      <c r="A403" s="194" t="s">
        <v>660</v>
      </c>
      <c r="B403" s="192" t="s">
        <v>721</v>
      </c>
      <c r="C403" s="192" t="s">
        <v>508</v>
      </c>
      <c r="D403" s="192" t="s">
        <v>428</v>
      </c>
      <c r="E403" s="192" t="s">
        <v>664</v>
      </c>
      <c r="F403" s="192" t="s">
        <v>661</v>
      </c>
      <c r="G403" s="193">
        <v>68000</v>
      </c>
      <c r="H403" s="193">
        <v>68000</v>
      </c>
      <c r="I403" s="193">
        <v>74000</v>
      </c>
    </row>
    <row r="404" spans="1:9" ht="31.5">
      <c r="A404" s="194" t="s">
        <v>675</v>
      </c>
      <c r="B404" s="192" t="s">
        <v>721</v>
      </c>
      <c r="C404" s="192" t="s">
        <v>508</v>
      </c>
      <c r="D404" s="192" t="s">
        <v>428</v>
      </c>
      <c r="E404" s="192" t="s">
        <v>676</v>
      </c>
      <c r="F404" s="195" t="s">
        <v>418</v>
      </c>
      <c r="G404" s="193">
        <v>672000</v>
      </c>
      <c r="H404" s="193">
        <v>672000</v>
      </c>
      <c r="I404" s="193">
        <v>672000</v>
      </c>
    </row>
    <row r="405" spans="1:9" ht="15.75">
      <c r="A405" s="194" t="s">
        <v>616</v>
      </c>
      <c r="B405" s="192" t="s">
        <v>721</v>
      </c>
      <c r="C405" s="192" t="s">
        <v>508</v>
      </c>
      <c r="D405" s="192" t="s">
        <v>428</v>
      </c>
      <c r="E405" s="192" t="s">
        <v>676</v>
      </c>
      <c r="F405" s="192" t="s">
        <v>617</v>
      </c>
      <c r="G405" s="193">
        <v>672000</v>
      </c>
      <c r="H405" s="193">
        <v>672000</v>
      </c>
      <c r="I405" s="193">
        <v>672000</v>
      </c>
    </row>
    <row r="406" spans="1:9" ht="31.5">
      <c r="A406" s="194" t="s">
        <v>897</v>
      </c>
      <c r="B406" s="192" t="s">
        <v>721</v>
      </c>
      <c r="C406" s="192" t="s">
        <v>508</v>
      </c>
      <c r="D406" s="192" t="s">
        <v>428</v>
      </c>
      <c r="E406" s="192" t="s">
        <v>676</v>
      </c>
      <c r="F406" s="192" t="s">
        <v>898</v>
      </c>
      <c r="G406" s="193">
        <v>672000</v>
      </c>
      <c r="H406" s="193">
        <v>672000</v>
      </c>
      <c r="I406" s="193">
        <v>672000</v>
      </c>
    </row>
    <row r="407" spans="1:9" ht="31.5">
      <c r="A407" s="194" t="s">
        <v>630</v>
      </c>
      <c r="B407" s="192" t="s">
        <v>721</v>
      </c>
      <c r="C407" s="192" t="s">
        <v>508</v>
      </c>
      <c r="D407" s="192" t="s">
        <v>428</v>
      </c>
      <c r="E407" s="192" t="s">
        <v>665</v>
      </c>
      <c r="F407" s="195" t="s">
        <v>418</v>
      </c>
      <c r="G407" s="193">
        <v>150000</v>
      </c>
      <c r="H407" s="193">
        <v>150000</v>
      </c>
      <c r="I407" s="193">
        <v>150000</v>
      </c>
    </row>
    <row r="408" spans="1:9" ht="15.75">
      <c r="A408" s="194" t="s">
        <v>616</v>
      </c>
      <c r="B408" s="192" t="s">
        <v>721</v>
      </c>
      <c r="C408" s="192" t="s">
        <v>508</v>
      </c>
      <c r="D408" s="192" t="s">
        <v>428</v>
      </c>
      <c r="E408" s="192" t="s">
        <v>665</v>
      </c>
      <c r="F408" s="192" t="s">
        <v>617</v>
      </c>
      <c r="G408" s="193">
        <v>150000</v>
      </c>
      <c r="H408" s="193">
        <v>150000</v>
      </c>
      <c r="I408" s="193">
        <v>150000</v>
      </c>
    </row>
    <row r="409" spans="1:9" ht="31.5">
      <c r="A409" s="194" t="s">
        <v>630</v>
      </c>
      <c r="B409" s="192" t="s">
        <v>721</v>
      </c>
      <c r="C409" s="192" t="s">
        <v>508</v>
      </c>
      <c r="D409" s="192" t="s">
        <v>428</v>
      </c>
      <c r="E409" s="192" t="s">
        <v>665</v>
      </c>
      <c r="F409" s="192" t="s">
        <v>631</v>
      </c>
      <c r="G409" s="193">
        <v>150000</v>
      </c>
      <c r="H409" s="193">
        <v>150000</v>
      </c>
      <c r="I409" s="193">
        <v>150000</v>
      </c>
    </row>
    <row r="410" spans="1:9" ht="15.75">
      <c r="A410" s="191" t="s">
        <v>666</v>
      </c>
      <c r="B410" s="192" t="s">
        <v>721</v>
      </c>
      <c r="C410" s="192" t="s">
        <v>508</v>
      </c>
      <c r="D410" s="192" t="s">
        <v>437</v>
      </c>
      <c r="E410" s="192" t="s">
        <v>418</v>
      </c>
      <c r="F410" s="192" t="s">
        <v>418</v>
      </c>
      <c r="G410" s="193">
        <v>26049674.800000001</v>
      </c>
      <c r="H410" s="193">
        <v>26049674.800000001</v>
      </c>
      <c r="I410" s="193">
        <v>26049674.800000001</v>
      </c>
    </row>
    <row r="411" spans="1:9" ht="31.5">
      <c r="A411" s="194" t="s">
        <v>451</v>
      </c>
      <c r="B411" s="192" t="s">
        <v>721</v>
      </c>
      <c r="C411" s="192" t="s">
        <v>508</v>
      </c>
      <c r="D411" s="192" t="s">
        <v>437</v>
      </c>
      <c r="E411" s="192" t="s">
        <v>667</v>
      </c>
      <c r="F411" s="195" t="s">
        <v>418</v>
      </c>
      <c r="G411" s="193">
        <v>168000</v>
      </c>
      <c r="H411" s="193">
        <v>168000</v>
      </c>
      <c r="I411" s="193">
        <v>168000</v>
      </c>
    </row>
    <row r="412" spans="1:9" ht="31.5">
      <c r="A412" s="194" t="s">
        <v>433</v>
      </c>
      <c r="B412" s="192" t="s">
        <v>721</v>
      </c>
      <c r="C412" s="192" t="s">
        <v>508</v>
      </c>
      <c r="D412" s="192" t="s">
        <v>437</v>
      </c>
      <c r="E412" s="192" t="s">
        <v>667</v>
      </c>
      <c r="F412" s="192" t="s">
        <v>434</v>
      </c>
      <c r="G412" s="193">
        <v>168000</v>
      </c>
      <c r="H412" s="193">
        <v>168000</v>
      </c>
      <c r="I412" s="193">
        <v>168000</v>
      </c>
    </row>
    <row r="413" spans="1:9" ht="31.5">
      <c r="A413" s="194" t="s">
        <v>435</v>
      </c>
      <c r="B413" s="192" t="s">
        <v>721</v>
      </c>
      <c r="C413" s="192" t="s">
        <v>508</v>
      </c>
      <c r="D413" s="192" t="s">
        <v>437</v>
      </c>
      <c r="E413" s="192" t="s">
        <v>667</v>
      </c>
      <c r="F413" s="192" t="s">
        <v>436</v>
      </c>
      <c r="G413" s="193">
        <v>168000</v>
      </c>
      <c r="H413" s="193">
        <v>168000</v>
      </c>
      <c r="I413" s="193">
        <v>168000</v>
      </c>
    </row>
    <row r="414" spans="1:9" ht="31.5">
      <c r="A414" s="194" t="s">
        <v>451</v>
      </c>
      <c r="B414" s="192" t="s">
        <v>721</v>
      </c>
      <c r="C414" s="192" t="s">
        <v>508</v>
      </c>
      <c r="D414" s="192" t="s">
        <v>437</v>
      </c>
      <c r="E414" s="192" t="s">
        <v>668</v>
      </c>
      <c r="F414" s="195" t="s">
        <v>418</v>
      </c>
      <c r="G414" s="193">
        <v>16299220</v>
      </c>
      <c r="H414" s="193">
        <v>16299220</v>
      </c>
      <c r="I414" s="193">
        <v>16299220</v>
      </c>
    </row>
    <row r="415" spans="1:9" ht="15.75">
      <c r="A415" s="194" t="s">
        <v>616</v>
      </c>
      <c r="B415" s="192" t="s">
        <v>721</v>
      </c>
      <c r="C415" s="192" t="s">
        <v>508</v>
      </c>
      <c r="D415" s="192" t="s">
        <v>437</v>
      </c>
      <c r="E415" s="192" t="s">
        <v>668</v>
      </c>
      <c r="F415" s="192" t="s">
        <v>617</v>
      </c>
      <c r="G415" s="193">
        <v>16299220</v>
      </c>
      <c r="H415" s="193">
        <v>16299220</v>
      </c>
      <c r="I415" s="193">
        <v>16299220</v>
      </c>
    </row>
    <row r="416" spans="1:9" ht="15.75">
      <c r="A416" s="194" t="s">
        <v>660</v>
      </c>
      <c r="B416" s="192" t="s">
        <v>721</v>
      </c>
      <c r="C416" s="192" t="s">
        <v>508</v>
      </c>
      <c r="D416" s="192" t="s">
        <v>437</v>
      </c>
      <c r="E416" s="192" t="s">
        <v>668</v>
      </c>
      <c r="F416" s="192" t="s">
        <v>661</v>
      </c>
      <c r="G416" s="193">
        <v>12199734</v>
      </c>
      <c r="H416" s="193">
        <v>12199734</v>
      </c>
      <c r="I416" s="193">
        <v>12199734</v>
      </c>
    </row>
    <row r="417" spans="1:9" ht="31.5">
      <c r="A417" s="194" t="s">
        <v>630</v>
      </c>
      <c r="B417" s="192" t="s">
        <v>721</v>
      </c>
      <c r="C417" s="192" t="s">
        <v>508</v>
      </c>
      <c r="D417" s="192" t="s">
        <v>437</v>
      </c>
      <c r="E417" s="192" t="s">
        <v>668</v>
      </c>
      <c r="F417" s="192" t="s">
        <v>631</v>
      </c>
      <c r="G417" s="193">
        <v>4099486</v>
      </c>
      <c r="H417" s="193">
        <v>4099486</v>
      </c>
      <c r="I417" s="193">
        <v>4099486</v>
      </c>
    </row>
    <row r="418" spans="1:9" ht="15.75">
      <c r="A418" s="194" t="s">
        <v>669</v>
      </c>
      <c r="B418" s="192" t="s">
        <v>721</v>
      </c>
      <c r="C418" s="192" t="s">
        <v>508</v>
      </c>
      <c r="D418" s="192" t="s">
        <v>437</v>
      </c>
      <c r="E418" s="192" t="s">
        <v>670</v>
      </c>
      <c r="F418" s="195" t="s">
        <v>418</v>
      </c>
      <c r="G418" s="193">
        <v>1830754.8</v>
      </c>
      <c r="H418" s="193">
        <v>1830754.8</v>
      </c>
      <c r="I418" s="193">
        <v>1830754.8</v>
      </c>
    </row>
    <row r="419" spans="1:9" ht="15.75">
      <c r="A419" s="194" t="s">
        <v>616</v>
      </c>
      <c r="B419" s="192" t="s">
        <v>721</v>
      </c>
      <c r="C419" s="192" t="s">
        <v>508</v>
      </c>
      <c r="D419" s="192" t="s">
        <v>437</v>
      </c>
      <c r="E419" s="192" t="s">
        <v>670</v>
      </c>
      <c r="F419" s="192" t="s">
        <v>617</v>
      </c>
      <c r="G419" s="193">
        <v>1830754.8</v>
      </c>
      <c r="H419" s="193">
        <v>1830754.8</v>
      </c>
      <c r="I419" s="193">
        <v>1830754.8</v>
      </c>
    </row>
    <row r="420" spans="1:9" ht="31.5">
      <c r="A420" s="194" t="s">
        <v>630</v>
      </c>
      <c r="B420" s="192" t="s">
        <v>721</v>
      </c>
      <c r="C420" s="192" t="s">
        <v>508</v>
      </c>
      <c r="D420" s="192" t="s">
        <v>437</v>
      </c>
      <c r="E420" s="192" t="s">
        <v>670</v>
      </c>
      <c r="F420" s="192" t="s">
        <v>631</v>
      </c>
      <c r="G420" s="193">
        <v>1830754.8</v>
      </c>
      <c r="H420" s="193">
        <v>1830754.8</v>
      </c>
      <c r="I420" s="193">
        <v>1830754.8</v>
      </c>
    </row>
    <row r="421" spans="1:9" ht="47.25">
      <c r="A421" s="194" t="s">
        <v>899</v>
      </c>
      <c r="B421" s="192" t="s">
        <v>721</v>
      </c>
      <c r="C421" s="192" t="s">
        <v>508</v>
      </c>
      <c r="D421" s="192" t="s">
        <v>437</v>
      </c>
      <c r="E421" s="192" t="s">
        <v>671</v>
      </c>
      <c r="F421" s="195" t="s">
        <v>418</v>
      </c>
      <c r="G421" s="193">
        <v>7751700</v>
      </c>
      <c r="H421" s="193">
        <v>7751700</v>
      </c>
      <c r="I421" s="193">
        <v>7751700</v>
      </c>
    </row>
    <row r="422" spans="1:9" ht="31.5">
      <c r="A422" s="194" t="s">
        <v>530</v>
      </c>
      <c r="B422" s="192" t="s">
        <v>721</v>
      </c>
      <c r="C422" s="192" t="s">
        <v>508</v>
      </c>
      <c r="D422" s="192" t="s">
        <v>437</v>
      </c>
      <c r="E422" s="192" t="s">
        <v>671</v>
      </c>
      <c r="F422" s="192" t="s">
        <v>531</v>
      </c>
      <c r="G422" s="193">
        <v>7751700</v>
      </c>
      <c r="H422" s="193">
        <v>7751700</v>
      </c>
      <c r="I422" s="193">
        <v>7751700</v>
      </c>
    </row>
    <row r="423" spans="1:9" ht="15.75">
      <c r="A423" s="194" t="s">
        <v>532</v>
      </c>
      <c r="B423" s="192" t="s">
        <v>721</v>
      </c>
      <c r="C423" s="192" t="s">
        <v>508</v>
      </c>
      <c r="D423" s="192" t="s">
        <v>437</v>
      </c>
      <c r="E423" s="192" t="s">
        <v>671</v>
      </c>
      <c r="F423" s="192" t="s">
        <v>533</v>
      </c>
      <c r="G423" s="193">
        <v>7751700</v>
      </c>
      <c r="H423" s="193">
        <v>7751700</v>
      </c>
      <c r="I423" s="193">
        <v>7751700</v>
      </c>
    </row>
    <row r="424" spans="1:9" ht="15.75">
      <c r="A424" s="191" t="s">
        <v>674</v>
      </c>
      <c r="B424" s="192" t="s">
        <v>721</v>
      </c>
      <c r="C424" s="192" t="s">
        <v>508</v>
      </c>
      <c r="D424" s="192" t="s">
        <v>460</v>
      </c>
      <c r="E424" s="192" t="s">
        <v>418</v>
      </c>
      <c r="F424" s="192" t="s">
        <v>418</v>
      </c>
      <c r="G424" s="193">
        <v>23000</v>
      </c>
      <c r="H424" s="193">
        <v>23000</v>
      </c>
      <c r="I424" s="193">
        <v>23000</v>
      </c>
    </row>
    <row r="425" spans="1:9" ht="31.5">
      <c r="A425" s="194" t="s">
        <v>677</v>
      </c>
      <c r="B425" s="192" t="s">
        <v>721</v>
      </c>
      <c r="C425" s="192" t="s">
        <v>508</v>
      </c>
      <c r="D425" s="192" t="s">
        <v>460</v>
      </c>
      <c r="E425" s="192" t="s">
        <v>678</v>
      </c>
      <c r="F425" s="195" t="s">
        <v>418</v>
      </c>
      <c r="G425" s="193">
        <v>23000</v>
      </c>
      <c r="H425" s="193">
        <v>23000</v>
      </c>
      <c r="I425" s="193">
        <v>23000</v>
      </c>
    </row>
    <row r="426" spans="1:9" ht="31.5">
      <c r="A426" s="194" t="s">
        <v>433</v>
      </c>
      <c r="B426" s="192" t="s">
        <v>721</v>
      </c>
      <c r="C426" s="192" t="s">
        <v>508</v>
      </c>
      <c r="D426" s="192" t="s">
        <v>460</v>
      </c>
      <c r="E426" s="192" t="s">
        <v>678</v>
      </c>
      <c r="F426" s="192" t="s">
        <v>434</v>
      </c>
      <c r="G426" s="193">
        <v>23000</v>
      </c>
      <c r="H426" s="193">
        <v>23000</v>
      </c>
      <c r="I426" s="193">
        <v>23000</v>
      </c>
    </row>
    <row r="427" spans="1:9" ht="31.5">
      <c r="A427" s="194" t="s">
        <v>435</v>
      </c>
      <c r="B427" s="192" t="s">
        <v>721</v>
      </c>
      <c r="C427" s="192" t="s">
        <v>508</v>
      </c>
      <c r="D427" s="192" t="s">
        <v>460</v>
      </c>
      <c r="E427" s="192" t="s">
        <v>678</v>
      </c>
      <c r="F427" s="192" t="s">
        <v>436</v>
      </c>
      <c r="G427" s="193">
        <v>23000</v>
      </c>
      <c r="H427" s="193">
        <v>23000</v>
      </c>
      <c r="I427" s="193">
        <v>23000</v>
      </c>
    </row>
    <row r="428" spans="1:9" ht="15.75">
      <c r="A428" s="191" t="s">
        <v>679</v>
      </c>
      <c r="B428" s="192" t="s">
        <v>721</v>
      </c>
      <c r="C428" s="192" t="s">
        <v>468</v>
      </c>
      <c r="D428" s="192" t="s">
        <v>418</v>
      </c>
      <c r="E428" s="192" t="s">
        <v>418</v>
      </c>
      <c r="F428" s="192" t="s">
        <v>418</v>
      </c>
      <c r="G428" s="193">
        <v>37457547.799999997</v>
      </c>
      <c r="H428" s="193">
        <v>0</v>
      </c>
      <c r="I428" s="193">
        <v>0</v>
      </c>
    </row>
    <row r="429" spans="1:9" ht="15.75">
      <c r="A429" s="191" t="s">
        <v>688</v>
      </c>
      <c r="B429" s="192" t="s">
        <v>721</v>
      </c>
      <c r="C429" s="192" t="s">
        <v>468</v>
      </c>
      <c r="D429" s="192" t="s">
        <v>420</v>
      </c>
      <c r="E429" s="192" t="s">
        <v>418</v>
      </c>
      <c r="F429" s="192" t="s">
        <v>418</v>
      </c>
      <c r="G429" s="193">
        <v>37457547.799999997</v>
      </c>
      <c r="H429" s="193">
        <v>0</v>
      </c>
      <c r="I429" s="193">
        <v>0</v>
      </c>
    </row>
    <row r="430" spans="1:9" ht="31.5">
      <c r="A430" s="194" t="s">
        <v>563</v>
      </c>
      <c r="B430" s="192" t="s">
        <v>721</v>
      </c>
      <c r="C430" s="192" t="s">
        <v>468</v>
      </c>
      <c r="D430" s="192" t="s">
        <v>420</v>
      </c>
      <c r="E430" s="192" t="s">
        <v>689</v>
      </c>
      <c r="F430" s="195" t="s">
        <v>418</v>
      </c>
      <c r="G430" s="193">
        <v>37457547.799999997</v>
      </c>
      <c r="H430" s="193">
        <v>0</v>
      </c>
      <c r="I430" s="193">
        <v>0</v>
      </c>
    </row>
    <row r="431" spans="1:9" ht="31.5">
      <c r="A431" s="194" t="s">
        <v>530</v>
      </c>
      <c r="B431" s="192" t="s">
        <v>721</v>
      </c>
      <c r="C431" s="192" t="s">
        <v>468</v>
      </c>
      <c r="D431" s="192" t="s">
        <v>420</v>
      </c>
      <c r="E431" s="192" t="s">
        <v>689</v>
      </c>
      <c r="F431" s="192" t="s">
        <v>531</v>
      </c>
      <c r="G431" s="193">
        <v>37457547.799999997</v>
      </c>
      <c r="H431" s="193">
        <v>0</v>
      </c>
      <c r="I431" s="193">
        <v>0</v>
      </c>
    </row>
    <row r="432" spans="1:9" ht="15.75">
      <c r="A432" s="194" t="s">
        <v>532</v>
      </c>
      <c r="B432" s="192" t="s">
        <v>721</v>
      </c>
      <c r="C432" s="192" t="s">
        <v>468</v>
      </c>
      <c r="D432" s="192" t="s">
        <v>420</v>
      </c>
      <c r="E432" s="192" t="s">
        <v>689</v>
      </c>
      <c r="F432" s="192" t="s">
        <v>533</v>
      </c>
      <c r="G432" s="193">
        <v>37457547.799999997</v>
      </c>
      <c r="H432" s="193">
        <v>0</v>
      </c>
      <c r="I432" s="193">
        <v>0</v>
      </c>
    </row>
    <row r="433" spans="1:9" ht="15.75">
      <c r="A433" s="187" t="s">
        <v>722</v>
      </c>
      <c r="B433" s="188" t="s">
        <v>723</v>
      </c>
      <c r="C433" s="188" t="s">
        <v>418</v>
      </c>
      <c r="D433" s="188" t="s">
        <v>418</v>
      </c>
      <c r="E433" s="189" t="s">
        <v>418</v>
      </c>
      <c r="F433" s="189" t="s">
        <v>418</v>
      </c>
      <c r="G433" s="190">
        <v>1207776290.2</v>
      </c>
      <c r="H433" s="190">
        <v>1169393257.96</v>
      </c>
      <c r="I433" s="190">
        <v>1221858330.01</v>
      </c>
    </row>
    <row r="434" spans="1:9" ht="15.75">
      <c r="A434" s="191" t="s">
        <v>520</v>
      </c>
      <c r="B434" s="192" t="s">
        <v>723</v>
      </c>
      <c r="C434" s="192" t="s">
        <v>437</v>
      </c>
      <c r="D434" s="192" t="s">
        <v>418</v>
      </c>
      <c r="E434" s="192" t="s">
        <v>418</v>
      </c>
      <c r="F434" s="192" t="s">
        <v>418</v>
      </c>
      <c r="G434" s="193">
        <v>438179</v>
      </c>
      <c r="H434" s="193">
        <v>438179</v>
      </c>
      <c r="I434" s="193">
        <v>438179</v>
      </c>
    </row>
    <row r="435" spans="1:9" ht="15.75">
      <c r="A435" s="191" t="s">
        <v>543</v>
      </c>
      <c r="B435" s="192" t="s">
        <v>723</v>
      </c>
      <c r="C435" s="192" t="s">
        <v>437</v>
      </c>
      <c r="D435" s="192" t="s">
        <v>544</v>
      </c>
      <c r="E435" s="192" t="s">
        <v>418</v>
      </c>
      <c r="F435" s="192" t="s">
        <v>418</v>
      </c>
      <c r="G435" s="193">
        <v>438179</v>
      </c>
      <c r="H435" s="193">
        <v>438179</v>
      </c>
      <c r="I435" s="193">
        <v>438179</v>
      </c>
    </row>
    <row r="436" spans="1:9" ht="31.5">
      <c r="A436" s="194" t="s">
        <v>547</v>
      </c>
      <c r="B436" s="192" t="s">
        <v>723</v>
      </c>
      <c r="C436" s="192" t="s">
        <v>437</v>
      </c>
      <c r="D436" s="192" t="s">
        <v>544</v>
      </c>
      <c r="E436" s="192" t="s">
        <v>548</v>
      </c>
      <c r="F436" s="195" t="s">
        <v>418</v>
      </c>
      <c r="G436" s="193">
        <v>438179</v>
      </c>
      <c r="H436" s="193">
        <v>438179</v>
      </c>
      <c r="I436" s="193">
        <v>438179</v>
      </c>
    </row>
    <row r="437" spans="1:9" ht="31.5">
      <c r="A437" s="194" t="s">
        <v>481</v>
      </c>
      <c r="B437" s="192" t="s">
        <v>723</v>
      </c>
      <c r="C437" s="192" t="s">
        <v>437</v>
      </c>
      <c r="D437" s="192" t="s">
        <v>544</v>
      </c>
      <c r="E437" s="192" t="s">
        <v>548</v>
      </c>
      <c r="F437" s="192" t="s">
        <v>482</v>
      </c>
      <c r="G437" s="193">
        <v>438179</v>
      </c>
      <c r="H437" s="193">
        <v>438179</v>
      </c>
      <c r="I437" s="193">
        <v>438179</v>
      </c>
    </row>
    <row r="438" spans="1:9" ht="15.75">
      <c r="A438" s="194" t="s">
        <v>483</v>
      </c>
      <c r="B438" s="192" t="s">
        <v>723</v>
      </c>
      <c r="C438" s="192" t="s">
        <v>437</v>
      </c>
      <c r="D438" s="192" t="s">
        <v>544</v>
      </c>
      <c r="E438" s="192" t="s">
        <v>548</v>
      </c>
      <c r="F438" s="192" t="s">
        <v>484</v>
      </c>
      <c r="G438" s="193">
        <v>438179</v>
      </c>
      <c r="H438" s="193">
        <v>438179</v>
      </c>
      <c r="I438" s="193">
        <v>438179</v>
      </c>
    </row>
    <row r="439" spans="1:9" ht="15.75">
      <c r="A439" s="191" t="s">
        <v>583</v>
      </c>
      <c r="B439" s="192" t="s">
        <v>723</v>
      </c>
      <c r="C439" s="192" t="s">
        <v>466</v>
      </c>
      <c r="D439" s="192" t="s">
        <v>418</v>
      </c>
      <c r="E439" s="192" t="s">
        <v>418</v>
      </c>
      <c r="F439" s="192" t="s">
        <v>418</v>
      </c>
      <c r="G439" s="193">
        <v>1201217643.2</v>
      </c>
      <c r="H439" s="193">
        <v>1162834610.96</v>
      </c>
      <c r="I439" s="193">
        <v>1215299683.01</v>
      </c>
    </row>
    <row r="440" spans="1:9" ht="15.75">
      <c r="A440" s="191" t="s">
        <v>584</v>
      </c>
      <c r="B440" s="192" t="s">
        <v>723</v>
      </c>
      <c r="C440" s="192" t="s">
        <v>466</v>
      </c>
      <c r="D440" s="192" t="s">
        <v>417</v>
      </c>
      <c r="E440" s="192" t="s">
        <v>418</v>
      </c>
      <c r="F440" s="192" t="s">
        <v>418</v>
      </c>
      <c r="G440" s="193">
        <v>292746386</v>
      </c>
      <c r="H440" s="193">
        <v>291365745</v>
      </c>
      <c r="I440" s="193">
        <v>293899955</v>
      </c>
    </row>
    <row r="441" spans="1:9" ht="63">
      <c r="A441" s="194" t="s">
        <v>585</v>
      </c>
      <c r="B441" s="192" t="s">
        <v>723</v>
      </c>
      <c r="C441" s="192" t="s">
        <v>466</v>
      </c>
      <c r="D441" s="192" t="s">
        <v>417</v>
      </c>
      <c r="E441" s="192" t="s">
        <v>586</v>
      </c>
      <c r="F441" s="195" t="s">
        <v>418</v>
      </c>
      <c r="G441" s="193">
        <v>267557886</v>
      </c>
      <c r="H441" s="193">
        <v>267557886</v>
      </c>
      <c r="I441" s="193">
        <v>267557886</v>
      </c>
    </row>
    <row r="442" spans="1:9" ht="31.5">
      <c r="A442" s="194" t="s">
        <v>481</v>
      </c>
      <c r="B442" s="192" t="s">
        <v>723</v>
      </c>
      <c r="C442" s="192" t="s">
        <v>466</v>
      </c>
      <c r="D442" s="192" t="s">
        <v>417</v>
      </c>
      <c r="E442" s="192" t="s">
        <v>586</v>
      </c>
      <c r="F442" s="192" t="s">
        <v>482</v>
      </c>
      <c r="G442" s="193">
        <v>267557886</v>
      </c>
      <c r="H442" s="193">
        <v>267557886</v>
      </c>
      <c r="I442" s="193">
        <v>267557886</v>
      </c>
    </row>
    <row r="443" spans="1:9" ht="15.75">
      <c r="A443" s="194" t="s">
        <v>483</v>
      </c>
      <c r="B443" s="192" t="s">
        <v>723</v>
      </c>
      <c r="C443" s="192" t="s">
        <v>466</v>
      </c>
      <c r="D443" s="192" t="s">
        <v>417</v>
      </c>
      <c r="E443" s="192" t="s">
        <v>586</v>
      </c>
      <c r="F443" s="192" t="s">
        <v>484</v>
      </c>
      <c r="G443" s="193">
        <v>217835689.80000001</v>
      </c>
      <c r="H443" s="193">
        <v>217835689.80000001</v>
      </c>
      <c r="I443" s="193">
        <v>217835689.80000001</v>
      </c>
    </row>
    <row r="444" spans="1:9" ht="15.75">
      <c r="A444" s="194" t="s">
        <v>587</v>
      </c>
      <c r="B444" s="192" t="s">
        <v>723</v>
      </c>
      <c r="C444" s="192" t="s">
        <v>466</v>
      </c>
      <c r="D444" s="192" t="s">
        <v>417</v>
      </c>
      <c r="E444" s="192" t="s">
        <v>586</v>
      </c>
      <c r="F444" s="192" t="s">
        <v>588</v>
      </c>
      <c r="G444" s="193">
        <v>49722196.200000003</v>
      </c>
      <c r="H444" s="193">
        <v>49722196.200000003</v>
      </c>
      <c r="I444" s="193">
        <v>49722196.200000003</v>
      </c>
    </row>
    <row r="445" spans="1:9" ht="15.75">
      <c r="A445" s="194" t="s">
        <v>589</v>
      </c>
      <c r="B445" s="192" t="s">
        <v>723</v>
      </c>
      <c r="C445" s="192" t="s">
        <v>466</v>
      </c>
      <c r="D445" s="192" t="s">
        <v>417</v>
      </c>
      <c r="E445" s="192" t="s">
        <v>590</v>
      </c>
      <c r="F445" s="195" t="s">
        <v>418</v>
      </c>
      <c r="G445" s="193">
        <v>11189803</v>
      </c>
      <c r="H445" s="193">
        <v>9809162</v>
      </c>
      <c r="I445" s="193">
        <v>12343372</v>
      </c>
    </row>
    <row r="446" spans="1:9" ht="31.5">
      <c r="A446" s="194" t="s">
        <v>481</v>
      </c>
      <c r="B446" s="192" t="s">
        <v>723</v>
      </c>
      <c r="C446" s="192" t="s">
        <v>466</v>
      </c>
      <c r="D446" s="192" t="s">
        <v>417</v>
      </c>
      <c r="E446" s="192" t="s">
        <v>590</v>
      </c>
      <c r="F446" s="192" t="s">
        <v>482</v>
      </c>
      <c r="G446" s="193">
        <v>11189803</v>
      </c>
      <c r="H446" s="193">
        <v>9809162</v>
      </c>
      <c r="I446" s="193">
        <v>12343372</v>
      </c>
    </row>
    <row r="447" spans="1:9" ht="15.75">
      <c r="A447" s="194" t="s">
        <v>483</v>
      </c>
      <c r="B447" s="192" t="s">
        <v>723</v>
      </c>
      <c r="C447" s="192" t="s">
        <v>466</v>
      </c>
      <c r="D447" s="192" t="s">
        <v>417</v>
      </c>
      <c r="E447" s="192" t="s">
        <v>590</v>
      </c>
      <c r="F447" s="192" t="s">
        <v>484</v>
      </c>
      <c r="G447" s="193">
        <v>7157704</v>
      </c>
      <c r="H447" s="193">
        <v>6518441</v>
      </c>
      <c r="I447" s="193">
        <v>7811273</v>
      </c>
    </row>
    <row r="448" spans="1:9" ht="15.75">
      <c r="A448" s="194" t="s">
        <v>587</v>
      </c>
      <c r="B448" s="192" t="s">
        <v>723</v>
      </c>
      <c r="C448" s="192" t="s">
        <v>466</v>
      </c>
      <c r="D448" s="192" t="s">
        <v>417</v>
      </c>
      <c r="E448" s="192" t="s">
        <v>590</v>
      </c>
      <c r="F448" s="192" t="s">
        <v>588</v>
      </c>
      <c r="G448" s="193">
        <v>4032099</v>
      </c>
      <c r="H448" s="193">
        <v>3290721</v>
      </c>
      <c r="I448" s="193">
        <v>4532099</v>
      </c>
    </row>
    <row r="449" spans="1:9" ht="15.75">
      <c r="A449" s="194" t="s">
        <v>591</v>
      </c>
      <c r="B449" s="192" t="s">
        <v>723</v>
      </c>
      <c r="C449" s="192" t="s">
        <v>466</v>
      </c>
      <c r="D449" s="192" t="s">
        <v>417</v>
      </c>
      <c r="E449" s="192" t="s">
        <v>592</v>
      </c>
      <c r="F449" s="195" t="s">
        <v>418</v>
      </c>
      <c r="G449" s="193">
        <v>13998697</v>
      </c>
      <c r="H449" s="193">
        <v>13998697</v>
      </c>
      <c r="I449" s="193">
        <v>13998697</v>
      </c>
    </row>
    <row r="450" spans="1:9" ht="31.5">
      <c r="A450" s="194" t="s">
        <v>481</v>
      </c>
      <c r="B450" s="192" t="s">
        <v>723</v>
      </c>
      <c r="C450" s="192" t="s">
        <v>466</v>
      </c>
      <c r="D450" s="192" t="s">
        <v>417</v>
      </c>
      <c r="E450" s="192" t="s">
        <v>592</v>
      </c>
      <c r="F450" s="192" t="s">
        <v>482</v>
      </c>
      <c r="G450" s="193">
        <v>13998697</v>
      </c>
      <c r="H450" s="193">
        <v>13998697</v>
      </c>
      <c r="I450" s="193">
        <v>13998697</v>
      </c>
    </row>
    <row r="451" spans="1:9" ht="15.75">
      <c r="A451" s="194" t="s">
        <v>483</v>
      </c>
      <c r="B451" s="192" t="s">
        <v>723</v>
      </c>
      <c r="C451" s="192" t="s">
        <v>466</v>
      </c>
      <c r="D451" s="192" t="s">
        <v>417</v>
      </c>
      <c r="E451" s="192" t="s">
        <v>592</v>
      </c>
      <c r="F451" s="192" t="s">
        <v>484</v>
      </c>
      <c r="G451" s="193">
        <v>12022892</v>
      </c>
      <c r="H451" s="193">
        <v>12022892</v>
      </c>
      <c r="I451" s="193">
        <v>12022892</v>
      </c>
    </row>
    <row r="452" spans="1:9" ht="15.75">
      <c r="A452" s="194" t="s">
        <v>587</v>
      </c>
      <c r="B452" s="192" t="s">
        <v>723</v>
      </c>
      <c r="C452" s="192" t="s">
        <v>466</v>
      </c>
      <c r="D452" s="192" t="s">
        <v>417</v>
      </c>
      <c r="E452" s="192" t="s">
        <v>592</v>
      </c>
      <c r="F452" s="192" t="s">
        <v>588</v>
      </c>
      <c r="G452" s="193">
        <v>1975805</v>
      </c>
      <c r="H452" s="193">
        <v>1975805</v>
      </c>
      <c r="I452" s="193">
        <v>1975805</v>
      </c>
    </row>
    <row r="453" spans="1:9" ht="15.75">
      <c r="A453" s="191" t="s">
        <v>594</v>
      </c>
      <c r="B453" s="192" t="s">
        <v>723</v>
      </c>
      <c r="C453" s="192" t="s">
        <v>466</v>
      </c>
      <c r="D453" s="192" t="s">
        <v>420</v>
      </c>
      <c r="E453" s="192" t="s">
        <v>418</v>
      </c>
      <c r="F453" s="192" t="s">
        <v>418</v>
      </c>
      <c r="G453" s="193">
        <v>872013621.20000005</v>
      </c>
      <c r="H453" s="193">
        <v>837230955.96000004</v>
      </c>
      <c r="I453" s="193">
        <v>884942092.00999999</v>
      </c>
    </row>
    <row r="454" spans="1:9" ht="63">
      <c r="A454" s="194" t="s">
        <v>595</v>
      </c>
      <c r="B454" s="192" t="s">
        <v>723</v>
      </c>
      <c r="C454" s="192" t="s">
        <v>466</v>
      </c>
      <c r="D454" s="192" t="s">
        <v>420</v>
      </c>
      <c r="E454" s="192" t="s">
        <v>596</v>
      </c>
      <c r="F454" s="195" t="s">
        <v>418</v>
      </c>
      <c r="G454" s="193">
        <v>4407435.66</v>
      </c>
      <c r="H454" s="193">
        <v>4407435.66</v>
      </c>
      <c r="I454" s="193">
        <v>5340067.33</v>
      </c>
    </row>
    <row r="455" spans="1:9" ht="31.5">
      <c r="A455" s="194" t="s">
        <v>481</v>
      </c>
      <c r="B455" s="192" t="s">
        <v>723</v>
      </c>
      <c r="C455" s="192" t="s">
        <v>466</v>
      </c>
      <c r="D455" s="192" t="s">
        <v>420</v>
      </c>
      <c r="E455" s="192" t="s">
        <v>596</v>
      </c>
      <c r="F455" s="192" t="s">
        <v>482</v>
      </c>
      <c r="G455" s="193">
        <v>4407435.66</v>
      </c>
      <c r="H455" s="193">
        <v>4407435.66</v>
      </c>
      <c r="I455" s="193">
        <v>5340067.33</v>
      </c>
    </row>
    <row r="456" spans="1:9" ht="15.75">
      <c r="A456" s="194" t="s">
        <v>483</v>
      </c>
      <c r="B456" s="192" t="s">
        <v>723</v>
      </c>
      <c r="C456" s="192" t="s">
        <v>466</v>
      </c>
      <c r="D456" s="192" t="s">
        <v>420</v>
      </c>
      <c r="E456" s="192" t="s">
        <v>596</v>
      </c>
      <c r="F456" s="192" t="s">
        <v>484</v>
      </c>
      <c r="G456" s="193">
        <v>4407435.66</v>
      </c>
      <c r="H456" s="193">
        <v>4407435.66</v>
      </c>
      <c r="I456" s="193">
        <v>5340067.33</v>
      </c>
    </row>
    <row r="457" spans="1:9" ht="78.75">
      <c r="A457" s="194" t="s">
        <v>597</v>
      </c>
      <c r="B457" s="192" t="s">
        <v>723</v>
      </c>
      <c r="C457" s="192" t="s">
        <v>466</v>
      </c>
      <c r="D457" s="192" t="s">
        <v>420</v>
      </c>
      <c r="E457" s="192" t="s">
        <v>598</v>
      </c>
      <c r="F457" s="195" t="s">
        <v>418</v>
      </c>
      <c r="G457" s="193">
        <v>661591744</v>
      </c>
      <c r="H457" s="193">
        <v>661591744</v>
      </c>
      <c r="I457" s="193">
        <v>661591744</v>
      </c>
    </row>
    <row r="458" spans="1:9" ht="31.5">
      <c r="A458" s="194" t="s">
        <v>481</v>
      </c>
      <c r="B458" s="192" t="s">
        <v>723</v>
      </c>
      <c r="C458" s="192" t="s">
        <v>466</v>
      </c>
      <c r="D458" s="192" t="s">
        <v>420</v>
      </c>
      <c r="E458" s="192" t="s">
        <v>598</v>
      </c>
      <c r="F458" s="192" t="s">
        <v>482</v>
      </c>
      <c r="G458" s="193">
        <v>661591744</v>
      </c>
      <c r="H458" s="193">
        <v>661591744</v>
      </c>
      <c r="I458" s="193">
        <v>661591744</v>
      </c>
    </row>
    <row r="459" spans="1:9" ht="15.75">
      <c r="A459" s="194" t="s">
        <v>483</v>
      </c>
      <c r="B459" s="192" t="s">
        <v>723</v>
      </c>
      <c r="C459" s="192" t="s">
        <v>466</v>
      </c>
      <c r="D459" s="192" t="s">
        <v>420</v>
      </c>
      <c r="E459" s="192" t="s">
        <v>598</v>
      </c>
      <c r="F459" s="192" t="s">
        <v>484</v>
      </c>
      <c r="G459" s="193">
        <v>661591744</v>
      </c>
      <c r="H459" s="193">
        <v>661591744</v>
      </c>
      <c r="I459" s="193">
        <v>661591744</v>
      </c>
    </row>
    <row r="460" spans="1:9" ht="15.75">
      <c r="A460" s="194" t="s">
        <v>599</v>
      </c>
      <c r="B460" s="192" t="s">
        <v>723</v>
      </c>
      <c r="C460" s="192" t="s">
        <v>466</v>
      </c>
      <c r="D460" s="192" t="s">
        <v>420</v>
      </c>
      <c r="E460" s="192" t="s">
        <v>600</v>
      </c>
      <c r="F460" s="195" t="s">
        <v>418</v>
      </c>
      <c r="G460" s="193">
        <v>110849773.52</v>
      </c>
      <c r="H460" s="193">
        <v>82807468.760000005</v>
      </c>
      <c r="I460" s="193">
        <v>130694952.90000001</v>
      </c>
    </row>
    <row r="461" spans="1:9" ht="31.5">
      <c r="A461" s="194" t="s">
        <v>481</v>
      </c>
      <c r="B461" s="192" t="s">
        <v>723</v>
      </c>
      <c r="C461" s="192" t="s">
        <v>466</v>
      </c>
      <c r="D461" s="192" t="s">
        <v>420</v>
      </c>
      <c r="E461" s="192" t="s">
        <v>600</v>
      </c>
      <c r="F461" s="192" t="s">
        <v>482</v>
      </c>
      <c r="G461" s="193">
        <v>110849773.52</v>
      </c>
      <c r="H461" s="193">
        <v>82807468.760000005</v>
      </c>
      <c r="I461" s="193">
        <v>130694952.90000001</v>
      </c>
    </row>
    <row r="462" spans="1:9" ht="15.75">
      <c r="A462" s="194" t="s">
        <v>483</v>
      </c>
      <c r="B462" s="192" t="s">
        <v>723</v>
      </c>
      <c r="C462" s="192" t="s">
        <v>466</v>
      </c>
      <c r="D462" s="192" t="s">
        <v>420</v>
      </c>
      <c r="E462" s="192" t="s">
        <v>600</v>
      </c>
      <c r="F462" s="192" t="s">
        <v>484</v>
      </c>
      <c r="G462" s="193">
        <v>110849773.52</v>
      </c>
      <c r="H462" s="193">
        <v>82807468.760000005</v>
      </c>
      <c r="I462" s="193">
        <v>130694952.90000001</v>
      </c>
    </row>
    <row r="463" spans="1:9" ht="47.25">
      <c r="A463" s="194" t="s">
        <v>601</v>
      </c>
      <c r="B463" s="192" t="s">
        <v>723</v>
      </c>
      <c r="C463" s="192" t="s">
        <v>466</v>
      </c>
      <c r="D463" s="192" t="s">
        <v>420</v>
      </c>
      <c r="E463" s="192" t="s">
        <v>602</v>
      </c>
      <c r="F463" s="195" t="s">
        <v>418</v>
      </c>
      <c r="G463" s="193">
        <v>797516.49</v>
      </c>
      <c r="H463" s="193">
        <v>0</v>
      </c>
      <c r="I463" s="193">
        <v>0</v>
      </c>
    </row>
    <row r="464" spans="1:9" ht="31.5">
      <c r="A464" s="194" t="s">
        <v>481</v>
      </c>
      <c r="B464" s="192" t="s">
        <v>723</v>
      </c>
      <c r="C464" s="192" t="s">
        <v>466</v>
      </c>
      <c r="D464" s="192" t="s">
        <v>420</v>
      </c>
      <c r="E464" s="192" t="s">
        <v>602</v>
      </c>
      <c r="F464" s="192" t="s">
        <v>482</v>
      </c>
      <c r="G464" s="193">
        <v>797516.49</v>
      </c>
      <c r="H464" s="193">
        <v>0</v>
      </c>
      <c r="I464" s="193">
        <v>0</v>
      </c>
    </row>
    <row r="465" spans="1:9" ht="15.75">
      <c r="A465" s="194" t="s">
        <v>483</v>
      </c>
      <c r="B465" s="192" t="s">
        <v>723</v>
      </c>
      <c r="C465" s="192" t="s">
        <v>466</v>
      </c>
      <c r="D465" s="192" t="s">
        <v>420</v>
      </c>
      <c r="E465" s="192" t="s">
        <v>602</v>
      </c>
      <c r="F465" s="192" t="s">
        <v>484</v>
      </c>
      <c r="G465" s="193">
        <v>797516.49</v>
      </c>
      <c r="H465" s="193">
        <v>0</v>
      </c>
      <c r="I465" s="193">
        <v>0</v>
      </c>
    </row>
    <row r="466" spans="1:9" ht="31.5">
      <c r="A466" s="194" t="s">
        <v>603</v>
      </c>
      <c r="B466" s="192" t="s">
        <v>723</v>
      </c>
      <c r="C466" s="192" t="s">
        <v>466</v>
      </c>
      <c r="D466" s="192" t="s">
        <v>420</v>
      </c>
      <c r="E466" s="192" t="s">
        <v>604</v>
      </c>
      <c r="F466" s="195" t="s">
        <v>418</v>
      </c>
      <c r="G466" s="193">
        <v>715921.65</v>
      </c>
      <c r="H466" s="193">
        <v>0</v>
      </c>
      <c r="I466" s="193">
        <v>0</v>
      </c>
    </row>
    <row r="467" spans="1:9" ht="31.5">
      <c r="A467" s="194" t="s">
        <v>481</v>
      </c>
      <c r="B467" s="192" t="s">
        <v>723</v>
      </c>
      <c r="C467" s="192" t="s">
        <v>466</v>
      </c>
      <c r="D467" s="192" t="s">
        <v>420</v>
      </c>
      <c r="E467" s="192" t="s">
        <v>604</v>
      </c>
      <c r="F467" s="192" t="s">
        <v>482</v>
      </c>
      <c r="G467" s="193">
        <v>715921.65</v>
      </c>
      <c r="H467" s="193">
        <v>0</v>
      </c>
      <c r="I467" s="193">
        <v>0</v>
      </c>
    </row>
    <row r="468" spans="1:9" ht="15.75">
      <c r="A468" s="194" t="s">
        <v>483</v>
      </c>
      <c r="B468" s="192" t="s">
        <v>723</v>
      </c>
      <c r="C468" s="192" t="s">
        <v>466</v>
      </c>
      <c r="D468" s="192" t="s">
        <v>420</v>
      </c>
      <c r="E468" s="192" t="s">
        <v>604</v>
      </c>
      <c r="F468" s="192" t="s">
        <v>484</v>
      </c>
      <c r="G468" s="193">
        <v>715921.65</v>
      </c>
      <c r="H468" s="193">
        <v>0</v>
      </c>
      <c r="I468" s="193">
        <v>0</v>
      </c>
    </row>
    <row r="469" spans="1:9" ht="15.75">
      <c r="A469" s="194" t="s">
        <v>591</v>
      </c>
      <c r="B469" s="192" t="s">
        <v>723</v>
      </c>
      <c r="C469" s="192" t="s">
        <v>466</v>
      </c>
      <c r="D469" s="192" t="s">
        <v>420</v>
      </c>
      <c r="E469" s="192" t="s">
        <v>592</v>
      </c>
      <c r="F469" s="195" t="s">
        <v>418</v>
      </c>
      <c r="G469" s="193">
        <v>16292514</v>
      </c>
      <c r="H469" s="193">
        <v>16292514</v>
      </c>
      <c r="I469" s="193">
        <v>16292514</v>
      </c>
    </row>
    <row r="470" spans="1:9" ht="31.5">
      <c r="A470" s="194" t="s">
        <v>481</v>
      </c>
      <c r="B470" s="192" t="s">
        <v>723</v>
      </c>
      <c r="C470" s="192" t="s">
        <v>466</v>
      </c>
      <c r="D470" s="192" t="s">
        <v>420</v>
      </c>
      <c r="E470" s="192" t="s">
        <v>592</v>
      </c>
      <c r="F470" s="192" t="s">
        <v>482</v>
      </c>
      <c r="G470" s="193">
        <v>16292514</v>
      </c>
      <c r="H470" s="193">
        <v>16292514</v>
      </c>
      <c r="I470" s="193">
        <v>16292514</v>
      </c>
    </row>
    <row r="471" spans="1:9" ht="15.75">
      <c r="A471" s="194" t="s">
        <v>483</v>
      </c>
      <c r="B471" s="192" t="s">
        <v>723</v>
      </c>
      <c r="C471" s="192" t="s">
        <v>466</v>
      </c>
      <c r="D471" s="192" t="s">
        <v>420</v>
      </c>
      <c r="E471" s="192" t="s">
        <v>592</v>
      </c>
      <c r="F471" s="192" t="s">
        <v>484</v>
      </c>
      <c r="G471" s="193">
        <v>16292514</v>
      </c>
      <c r="H471" s="193">
        <v>16292514</v>
      </c>
      <c r="I471" s="193">
        <v>16292514</v>
      </c>
    </row>
    <row r="472" spans="1:9" ht="47.25">
      <c r="A472" s="194" t="s">
        <v>605</v>
      </c>
      <c r="B472" s="192" t="s">
        <v>723</v>
      </c>
      <c r="C472" s="192" t="s">
        <v>466</v>
      </c>
      <c r="D472" s="192" t="s">
        <v>420</v>
      </c>
      <c r="E472" s="192" t="s">
        <v>606</v>
      </c>
      <c r="F472" s="195" t="s">
        <v>418</v>
      </c>
      <c r="G472" s="193">
        <v>44157715.880000003</v>
      </c>
      <c r="H472" s="193">
        <v>42055593.539999999</v>
      </c>
      <c r="I472" s="193">
        <v>40946613.780000001</v>
      </c>
    </row>
    <row r="473" spans="1:9" ht="31.5">
      <c r="A473" s="194" t="s">
        <v>481</v>
      </c>
      <c r="B473" s="192" t="s">
        <v>723</v>
      </c>
      <c r="C473" s="192" t="s">
        <v>466</v>
      </c>
      <c r="D473" s="192" t="s">
        <v>420</v>
      </c>
      <c r="E473" s="192" t="s">
        <v>606</v>
      </c>
      <c r="F473" s="192" t="s">
        <v>482</v>
      </c>
      <c r="G473" s="193">
        <v>44157715.880000003</v>
      </c>
      <c r="H473" s="193">
        <v>42055593.539999999</v>
      </c>
      <c r="I473" s="193">
        <v>40946613.780000001</v>
      </c>
    </row>
    <row r="474" spans="1:9" ht="15.75">
      <c r="A474" s="194" t="s">
        <v>483</v>
      </c>
      <c r="B474" s="192" t="s">
        <v>723</v>
      </c>
      <c r="C474" s="192" t="s">
        <v>466</v>
      </c>
      <c r="D474" s="192" t="s">
        <v>420</v>
      </c>
      <c r="E474" s="192" t="s">
        <v>606</v>
      </c>
      <c r="F474" s="192" t="s">
        <v>484</v>
      </c>
      <c r="G474" s="193">
        <v>44157715.880000003</v>
      </c>
      <c r="H474" s="193">
        <v>42055593.539999999</v>
      </c>
      <c r="I474" s="193">
        <v>40946613.780000001</v>
      </c>
    </row>
    <row r="475" spans="1:9" ht="94.5">
      <c r="A475" s="194" t="s">
        <v>607</v>
      </c>
      <c r="B475" s="192" t="s">
        <v>723</v>
      </c>
      <c r="C475" s="192" t="s">
        <v>466</v>
      </c>
      <c r="D475" s="192" t="s">
        <v>420</v>
      </c>
      <c r="E475" s="192" t="s">
        <v>608</v>
      </c>
      <c r="F475" s="195" t="s">
        <v>418</v>
      </c>
      <c r="G475" s="193">
        <v>33201000</v>
      </c>
      <c r="H475" s="193">
        <v>30076200</v>
      </c>
      <c r="I475" s="193">
        <v>30076200</v>
      </c>
    </row>
    <row r="476" spans="1:9" ht="31.5">
      <c r="A476" s="194" t="s">
        <v>481</v>
      </c>
      <c r="B476" s="192" t="s">
        <v>723</v>
      </c>
      <c r="C476" s="192" t="s">
        <v>466</v>
      </c>
      <c r="D476" s="192" t="s">
        <v>420</v>
      </c>
      <c r="E476" s="192" t="s">
        <v>608</v>
      </c>
      <c r="F476" s="192" t="s">
        <v>482</v>
      </c>
      <c r="G476" s="193">
        <v>33201000</v>
      </c>
      <c r="H476" s="193">
        <v>30076200</v>
      </c>
      <c r="I476" s="193">
        <v>30076200</v>
      </c>
    </row>
    <row r="477" spans="1:9" ht="15.75">
      <c r="A477" s="194" t="s">
        <v>483</v>
      </c>
      <c r="B477" s="192" t="s">
        <v>723</v>
      </c>
      <c r="C477" s="192" t="s">
        <v>466</v>
      </c>
      <c r="D477" s="192" t="s">
        <v>420</v>
      </c>
      <c r="E477" s="192" t="s">
        <v>608</v>
      </c>
      <c r="F477" s="192" t="s">
        <v>484</v>
      </c>
      <c r="G477" s="193">
        <v>33201000</v>
      </c>
      <c r="H477" s="193">
        <v>30076200</v>
      </c>
      <c r="I477" s="193">
        <v>30076200</v>
      </c>
    </row>
    <row r="478" spans="1:9" ht="15.75">
      <c r="A478" s="191" t="s">
        <v>609</v>
      </c>
      <c r="B478" s="192" t="s">
        <v>723</v>
      </c>
      <c r="C478" s="192" t="s">
        <v>466</v>
      </c>
      <c r="D478" s="192" t="s">
        <v>428</v>
      </c>
      <c r="E478" s="192" t="s">
        <v>418</v>
      </c>
      <c r="F478" s="192" t="s">
        <v>418</v>
      </c>
      <c r="G478" s="193">
        <v>808080</v>
      </c>
      <c r="H478" s="193">
        <v>808080</v>
      </c>
      <c r="I478" s="193">
        <v>808080</v>
      </c>
    </row>
    <row r="479" spans="1:9" ht="15.75" hidden="1">
      <c r="A479" s="194"/>
      <c r="B479" s="192"/>
      <c r="C479" s="192"/>
      <c r="D479" s="192"/>
      <c r="E479" s="192"/>
      <c r="F479" s="195"/>
      <c r="G479" s="193"/>
      <c r="H479" s="193"/>
      <c r="I479" s="193"/>
    </row>
    <row r="480" spans="1:9" ht="15.75" hidden="1">
      <c r="A480" s="194"/>
      <c r="B480" s="192"/>
      <c r="C480" s="192"/>
      <c r="D480" s="192"/>
      <c r="E480" s="192"/>
      <c r="F480" s="192"/>
      <c r="G480" s="193"/>
      <c r="H480" s="193"/>
      <c r="I480" s="193"/>
    </row>
    <row r="481" spans="1:9" ht="15.75" hidden="1">
      <c r="A481" s="194"/>
      <c r="B481" s="192"/>
      <c r="C481" s="192"/>
      <c r="D481" s="192"/>
      <c r="E481" s="192"/>
      <c r="F481" s="192"/>
      <c r="G481" s="193"/>
      <c r="H481" s="193"/>
      <c r="I481" s="193"/>
    </row>
    <row r="482" spans="1:9" ht="31.5">
      <c r="A482" s="194" t="s">
        <v>681</v>
      </c>
      <c r="B482" s="192" t="s">
        <v>723</v>
      </c>
      <c r="C482" s="192" t="s">
        <v>466</v>
      </c>
      <c r="D482" s="192" t="s">
        <v>428</v>
      </c>
      <c r="E482" s="192" t="s">
        <v>682</v>
      </c>
      <c r="F482" s="195" t="s">
        <v>418</v>
      </c>
      <c r="G482" s="193">
        <v>808080</v>
      </c>
      <c r="H482" s="193">
        <v>808080</v>
      </c>
      <c r="I482" s="193">
        <v>808080</v>
      </c>
    </row>
    <row r="483" spans="1:9" ht="31.5">
      <c r="A483" s="194" t="s">
        <v>481</v>
      </c>
      <c r="B483" s="192" t="s">
        <v>723</v>
      </c>
      <c r="C483" s="192" t="s">
        <v>466</v>
      </c>
      <c r="D483" s="192" t="s">
        <v>428</v>
      </c>
      <c r="E483" s="192" t="s">
        <v>682</v>
      </c>
      <c r="F483" s="192" t="s">
        <v>482</v>
      </c>
      <c r="G483" s="193">
        <v>808080</v>
      </c>
      <c r="H483" s="193">
        <v>808080</v>
      </c>
      <c r="I483" s="193">
        <v>808080</v>
      </c>
    </row>
    <row r="484" spans="1:9" ht="15.75">
      <c r="A484" s="194" t="s">
        <v>483</v>
      </c>
      <c r="B484" s="192" t="s">
        <v>723</v>
      </c>
      <c r="C484" s="192" t="s">
        <v>466</v>
      </c>
      <c r="D484" s="192" t="s">
        <v>428</v>
      </c>
      <c r="E484" s="192" t="s">
        <v>682</v>
      </c>
      <c r="F484" s="192" t="s">
        <v>484</v>
      </c>
      <c r="G484" s="193">
        <v>808080</v>
      </c>
      <c r="H484" s="193">
        <v>808080</v>
      </c>
      <c r="I484" s="193">
        <v>808080</v>
      </c>
    </row>
    <row r="485" spans="1:9" ht="15.75">
      <c r="A485" s="191" t="s">
        <v>619</v>
      </c>
      <c r="B485" s="192" t="s">
        <v>723</v>
      </c>
      <c r="C485" s="192" t="s">
        <v>466</v>
      </c>
      <c r="D485" s="192" t="s">
        <v>502</v>
      </c>
      <c r="E485" s="192" t="s">
        <v>418</v>
      </c>
      <c r="F485" s="192" t="s">
        <v>418</v>
      </c>
      <c r="G485" s="193">
        <v>35649556</v>
      </c>
      <c r="H485" s="193">
        <v>33429830</v>
      </c>
      <c r="I485" s="193">
        <v>35649556</v>
      </c>
    </row>
    <row r="486" spans="1:9" ht="31.5">
      <c r="A486" s="194" t="s">
        <v>431</v>
      </c>
      <c r="B486" s="192" t="s">
        <v>723</v>
      </c>
      <c r="C486" s="192" t="s">
        <v>466</v>
      </c>
      <c r="D486" s="192" t="s">
        <v>502</v>
      </c>
      <c r="E486" s="192" t="s">
        <v>620</v>
      </c>
      <c r="F486" s="195" t="s">
        <v>418</v>
      </c>
      <c r="G486" s="193">
        <v>3036516</v>
      </c>
      <c r="H486" s="193">
        <v>3036516</v>
      </c>
      <c r="I486" s="193">
        <v>3036516</v>
      </c>
    </row>
    <row r="487" spans="1:9" ht="63">
      <c r="A487" s="194" t="s">
        <v>423</v>
      </c>
      <c r="B487" s="192" t="s">
        <v>723</v>
      </c>
      <c r="C487" s="192" t="s">
        <v>466</v>
      </c>
      <c r="D487" s="192" t="s">
        <v>502</v>
      </c>
      <c r="E487" s="192" t="s">
        <v>620</v>
      </c>
      <c r="F487" s="192" t="s">
        <v>424</v>
      </c>
      <c r="G487" s="193">
        <v>3036516</v>
      </c>
      <c r="H487" s="193">
        <v>3036516</v>
      </c>
      <c r="I487" s="193">
        <v>3036516</v>
      </c>
    </row>
    <row r="488" spans="1:9" ht="31.5">
      <c r="A488" s="194" t="s">
        <v>425</v>
      </c>
      <c r="B488" s="192" t="s">
        <v>723</v>
      </c>
      <c r="C488" s="192" t="s">
        <v>466</v>
      </c>
      <c r="D488" s="192" t="s">
        <v>502</v>
      </c>
      <c r="E488" s="192" t="s">
        <v>620</v>
      </c>
      <c r="F488" s="192" t="s">
        <v>426</v>
      </c>
      <c r="G488" s="193">
        <v>3036516</v>
      </c>
      <c r="H488" s="193">
        <v>3036516</v>
      </c>
      <c r="I488" s="193">
        <v>3036516</v>
      </c>
    </row>
    <row r="489" spans="1:9" ht="31.5">
      <c r="A489" s="194" t="s">
        <v>485</v>
      </c>
      <c r="B489" s="192" t="s">
        <v>723</v>
      </c>
      <c r="C489" s="192" t="s">
        <v>466</v>
      </c>
      <c r="D489" s="192" t="s">
        <v>502</v>
      </c>
      <c r="E489" s="192" t="s">
        <v>621</v>
      </c>
      <c r="F489" s="195" t="s">
        <v>418</v>
      </c>
      <c r="G489" s="193">
        <v>6150537</v>
      </c>
      <c r="H489" s="193">
        <v>6028067</v>
      </c>
      <c r="I489" s="193">
        <v>6150537</v>
      </c>
    </row>
    <row r="490" spans="1:9" ht="63">
      <c r="A490" s="194" t="s">
        <v>423</v>
      </c>
      <c r="B490" s="192" t="s">
        <v>723</v>
      </c>
      <c r="C490" s="192" t="s">
        <v>466</v>
      </c>
      <c r="D490" s="192" t="s">
        <v>502</v>
      </c>
      <c r="E490" s="192" t="s">
        <v>621</v>
      </c>
      <c r="F490" s="192" t="s">
        <v>424</v>
      </c>
      <c r="G490" s="193">
        <v>5985955</v>
      </c>
      <c r="H490" s="193">
        <v>5985955</v>
      </c>
      <c r="I490" s="193">
        <v>5985955</v>
      </c>
    </row>
    <row r="491" spans="1:9" ht="15.75">
      <c r="A491" s="194" t="s">
        <v>511</v>
      </c>
      <c r="B491" s="192" t="s">
        <v>723</v>
      </c>
      <c r="C491" s="192" t="s">
        <v>466</v>
      </c>
      <c r="D491" s="192" t="s">
        <v>502</v>
      </c>
      <c r="E491" s="192" t="s">
        <v>621</v>
      </c>
      <c r="F491" s="192" t="s">
        <v>512</v>
      </c>
      <c r="G491" s="193">
        <v>5985955</v>
      </c>
      <c r="H491" s="193">
        <v>5985955</v>
      </c>
      <c r="I491" s="193">
        <v>5985955</v>
      </c>
    </row>
    <row r="492" spans="1:9" ht="31.5">
      <c r="A492" s="194" t="s">
        <v>433</v>
      </c>
      <c r="B492" s="192" t="s">
        <v>723</v>
      </c>
      <c r="C492" s="192" t="s">
        <v>466</v>
      </c>
      <c r="D492" s="192" t="s">
        <v>502</v>
      </c>
      <c r="E492" s="192" t="s">
        <v>621</v>
      </c>
      <c r="F492" s="192" t="s">
        <v>434</v>
      </c>
      <c r="G492" s="193">
        <v>164582</v>
      </c>
      <c r="H492" s="193">
        <v>42112</v>
      </c>
      <c r="I492" s="193">
        <v>164582</v>
      </c>
    </row>
    <row r="493" spans="1:9" ht="31.5">
      <c r="A493" s="194" t="s">
        <v>435</v>
      </c>
      <c r="B493" s="192" t="s">
        <v>723</v>
      </c>
      <c r="C493" s="192" t="s">
        <v>466</v>
      </c>
      <c r="D493" s="192" t="s">
        <v>502</v>
      </c>
      <c r="E493" s="192" t="s">
        <v>621</v>
      </c>
      <c r="F493" s="192" t="s">
        <v>436</v>
      </c>
      <c r="G493" s="193">
        <v>164582</v>
      </c>
      <c r="H493" s="193">
        <v>42112</v>
      </c>
      <c r="I493" s="193">
        <v>164582</v>
      </c>
    </row>
    <row r="494" spans="1:9" ht="31.5">
      <c r="A494" s="194" t="s">
        <v>622</v>
      </c>
      <c r="B494" s="192" t="s">
        <v>723</v>
      </c>
      <c r="C494" s="192" t="s">
        <v>466</v>
      </c>
      <c r="D494" s="192" t="s">
        <v>502</v>
      </c>
      <c r="E494" s="192" t="s">
        <v>623</v>
      </c>
      <c r="F494" s="195" t="s">
        <v>418</v>
      </c>
      <c r="G494" s="193">
        <v>1100000</v>
      </c>
      <c r="H494" s="193">
        <v>0</v>
      </c>
      <c r="I494" s="193">
        <v>1100000</v>
      </c>
    </row>
    <row r="495" spans="1:9" ht="31.5">
      <c r="A495" s="194" t="s">
        <v>433</v>
      </c>
      <c r="B495" s="192" t="s">
        <v>723</v>
      </c>
      <c r="C495" s="192" t="s">
        <v>466</v>
      </c>
      <c r="D495" s="192" t="s">
        <v>502</v>
      </c>
      <c r="E495" s="192" t="s">
        <v>623</v>
      </c>
      <c r="F495" s="192" t="s">
        <v>434</v>
      </c>
      <c r="G495" s="193">
        <v>1100000</v>
      </c>
      <c r="H495" s="193">
        <v>0</v>
      </c>
      <c r="I495" s="193">
        <v>1100000</v>
      </c>
    </row>
    <row r="496" spans="1:9" ht="31.5">
      <c r="A496" s="194" t="s">
        <v>435</v>
      </c>
      <c r="B496" s="192" t="s">
        <v>723</v>
      </c>
      <c r="C496" s="192" t="s">
        <v>466</v>
      </c>
      <c r="D496" s="192" t="s">
        <v>502</v>
      </c>
      <c r="E496" s="192" t="s">
        <v>623</v>
      </c>
      <c r="F496" s="192" t="s">
        <v>436</v>
      </c>
      <c r="G496" s="193">
        <v>1100000</v>
      </c>
      <c r="H496" s="193">
        <v>0</v>
      </c>
      <c r="I496" s="193">
        <v>1100000</v>
      </c>
    </row>
    <row r="497" spans="1:9" ht="15.75">
      <c r="A497" s="194" t="s">
        <v>613</v>
      </c>
      <c r="B497" s="192" t="s">
        <v>723</v>
      </c>
      <c r="C497" s="192" t="s">
        <v>466</v>
      </c>
      <c r="D497" s="192" t="s">
        <v>502</v>
      </c>
      <c r="E497" s="192" t="s">
        <v>624</v>
      </c>
      <c r="F497" s="195" t="s">
        <v>418</v>
      </c>
      <c r="G497" s="193">
        <v>700000</v>
      </c>
      <c r="H497" s="193">
        <v>0</v>
      </c>
      <c r="I497" s="193">
        <v>700000</v>
      </c>
    </row>
    <row r="498" spans="1:9" ht="63">
      <c r="A498" s="194" t="s">
        <v>423</v>
      </c>
      <c r="B498" s="192" t="s">
        <v>723</v>
      </c>
      <c r="C498" s="192" t="s">
        <v>466</v>
      </c>
      <c r="D498" s="192" t="s">
        <v>502</v>
      </c>
      <c r="E498" s="192" t="s">
        <v>624</v>
      </c>
      <c r="F498" s="192" t="s">
        <v>424</v>
      </c>
      <c r="G498" s="193">
        <v>4000</v>
      </c>
      <c r="H498" s="193">
        <v>0</v>
      </c>
      <c r="I498" s="193">
        <v>4000</v>
      </c>
    </row>
    <row r="499" spans="1:9" ht="15.75">
      <c r="A499" s="194" t="s">
        <v>511</v>
      </c>
      <c r="B499" s="192" t="s">
        <v>723</v>
      </c>
      <c r="C499" s="192" t="s">
        <v>466</v>
      </c>
      <c r="D499" s="192" t="s">
        <v>502</v>
      </c>
      <c r="E499" s="192" t="s">
        <v>624</v>
      </c>
      <c r="F499" s="192" t="s">
        <v>512</v>
      </c>
      <c r="G499" s="193">
        <v>4000</v>
      </c>
      <c r="H499" s="193">
        <v>0</v>
      </c>
      <c r="I499" s="193">
        <v>4000</v>
      </c>
    </row>
    <row r="500" spans="1:9" ht="31.5">
      <c r="A500" s="194" t="s">
        <v>433</v>
      </c>
      <c r="B500" s="192" t="s">
        <v>723</v>
      </c>
      <c r="C500" s="192" t="s">
        <v>466</v>
      </c>
      <c r="D500" s="192" t="s">
        <v>502</v>
      </c>
      <c r="E500" s="192" t="s">
        <v>624</v>
      </c>
      <c r="F500" s="192" t="s">
        <v>434</v>
      </c>
      <c r="G500" s="193">
        <v>696000</v>
      </c>
      <c r="H500" s="193">
        <v>0</v>
      </c>
      <c r="I500" s="193">
        <v>696000</v>
      </c>
    </row>
    <row r="501" spans="1:9" ht="31.5">
      <c r="A501" s="194" t="s">
        <v>435</v>
      </c>
      <c r="B501" s="192" t="s">
        <v>723</v>
      </c>
      <c r="C501" s="192" t="s">
        <v>466</v>
      </c>
      <c r="D501" s="192" t="s">
        <v>502</v>
      </c>
      <c r="E501" s="192" t="s">
        <v>624</v>
      </c>
      <c r="F501" s="192" t="s">
        <v>436</v>
      </c>
      <c r="G501" s="193">
        <v>696000</v>
      </c>
      <c r="H501" s="193">
        <v>0</v>
      </c>
      <c r="I501" s="193">
        <v>696000</v>
      </c>
    </row>
    <row r="502" spans="1:9" ht="15.75">
      <c r="A502" s="194" t="s">
        <v>615</v>
      </c>
      <c r="B502" s="192" t="s">
        <v>723</v>
      </c>
      <c r="C502" s="192" t="s">
        <v>466</v>
      </c>
      <c r="D502" s="192" t="s">
        <v>502</v>
      </c>
      <c r="E502" s="192" t="s">
        <v>625</v>
      </c>
      <c r="F502" s="195" t="s">
        <v>418</v>
      </c>
      <c r="G502" s="193">
        <v>1822500</v>
      </c>
      <c r="H502" s="193">
        <v>1822500</v>
      </c>
      <c r="I502" s="193">
        <v>1822500</v>
      </c>
    </row>
    <row r="503" spans="1:9" ht="15.75">
      <c r="A503" s="194" t="s">
        <v>616</v>
      </c>
      <c r="B503" s="192" t="s">
        <v>723</v>
      </c>
      <c r="C503" s="192" t="s">
        <v>466</v>
      </c>
      <c r="D503" s="192" t="s">
        <v>502</v>
      </c>
      <c r="E503" s="192" t="s">
        <v>625</v>
      </c>
      <c r="F503" s="192" t="s">
        <v>617</v>
      </c>
      <c r="G503" s="193">
        <v>1822500</v>
      </c>
      <c r="H503" s="193">
        <v>1822500</v>
      </c>
      <c r="I503" s="193">
        <v>1822500</v>
      </c>
    </row>
    <row r="504" spans="1:9" ht="15.75">
      <c r="A504" s="194" t="s">
        <v>615</v>
      </c>
      <c r="B504" s="192" t="s">
        <v>723</v>
      </c>
      <c r="C504" s="192" t="s">
        <v>466</v>
      </c>
      <c r="D504" s="192" t="s">
        <v>502</v>
      </c>
      <c r="E504" s="192" t="s">
        <v>625</v>
      </c>
      <c r="F504" s="192" t="s">
        <v>618</v>
      </c>
      <c r="G504" s="193">
        <v>1822500</v>
      </c>
      <c r="H504" s="193">
        <v>1822500</v>
      </c>
      <c r="I504" s="193">
        <v>1822500</v>
      </c>
    </row>
    <row r="505" spans="1:9" ht="15.75">
      <c r="A505" s="194" t="s">
        <v>626</v>
      </c>
      <c r="B505" s="192" t="s">
        <v>723</v>
      </c>
      <c r="C505" s="192" t="s">
        <v>466</v>
      </c>
      <c r="D505" s="192" t="s">
        <v>502</v>
      </c>
      <c r="E505" s="192" t="s">
        <v>627</v>
      </c>
      <c r="F505" s="195" t="s">
        <v>418</v>
      </c>
      <c r="G505" s="193">
        <v>2411136</v>
      </c>
      <c r="H505" s="193">
        <v>2411136</v>
      </c>
      <c r="I505" s="193">
        <v>2411136</v>
      </c>
    </row>
    <row r="506" spans="1:9" ht="31.5">
      <c r="A506" s="194" t="s">
        <v>481</v>
      </c>
      <c r="B506" s="192" t="s">
        <v>723</v>
      </c>
      <c r="C506" s="192" t="s">
        <v>466</v>
      </c>
      <c r="D506" s="192" t="s">
        <v>502</v>
      </c>
      <c r="E506" s="192" t="s">
        <v>627</v>
      </c>
      <c r="F506" s="192" t="s">
        <v>482</v>
      </c>
      <c r="G506" s="193">
        <v>2411136</v>
      </c>
      <c r="H506" s="193">
        <v>2411136</v>
      </c>
      <c r="I506" s="193">
        <v>2411136</v>
      </c>
    </row>
    <row r="507" spans="1:9" ht="15.75">
      <c r="A507" s="194" t="s">
        <v>483</v>
      </c>
      <c r="B507" s="192" t="s">
        <v>723</v>
      </c>
      <c r="C507" s="192" t="s">
        <v>466</v>
      </c>
      <c r="D507" s="192" t="s">
        <v>502</v>
      </c>
      <c r="E507" s="192" t="s">
        <v>627</v>
      </c>
      <c r="F507" s="192" t="s">
        <v>484</v>
      </c>
      <c r="G507" s="193">
        <v>2411136</v>
      </c>
      <c r="H507" s="193">
        <v>2411136</v>
      </c>
      <c r="I507" s="193">
        <v>2411136</v>
      </c>
    </row>
    <row r="508" spans="1:9" ht="94.5">
      <c r="A508" s="194" t="s">
        <v>628</v>
      </c>
      <c r="B508" s="192" t="s">
        <v>723</v>
      </c>
      <c r="C508" s="192" t="s">
        <v>466</v>
      </c>
      <c r="D508" s="192" t="s">
        <v>502</v>
      </c>
      <c r="E508" s="192" t="s">
        <v>629</v>
      </c>
      <c r="F508" s="195" t="s">
        <v>418</v>
      </c>
      <c r="G508" s="193">
        <v>10226400</v>
      </c>
      <c r="H508" s="193">
        <v>10226400</v>
      </c>
      <c r="I508" s="193">
        <v>10226400</v>
      </c>
    </row>
    <row r="509" spans="1:9" ht="15.75">
      <c r="A509" s="194" t="s">
        <v>616</v>
      </c>
      <c r="B509" s="192" t="s">
        <v>723</v>
      </c>
      <c r="C509" s="192" t="s">
        <v>466</v>
      </c>
      <c r="D509" s="192" t="s">
        <v>502</v>
      </c>
      <c r="E509" s="192" t="s">
        <v>629</v>
      </c>
      <c r="F509" s="192" t="s">
        <v>617</v>
      </c>
      <c r="G509" s="193">
        <v>10226400</v>
      </c>
      <c r="H509" s="193">
        <v>10226400</v>
      </c>
      <c r="I509" s="193">
        <v>10226400</v>
      </c>
    </row>
    <row r="510" spans="1:9" ht="31.5">
      <c r="A510" s="194" t="s">
        <v>630</v>
      </c>
      <c r="B510" s="192" t="s">
        <v>723</v>
      </c>
      <c r="C510" s="192" t="s">
        <v>466</v>
      </c>
      <c r="D510" s="192" t="s">
        <v>502</v>
      </c>
      <c r="E510" s="192" t="s">
        <v>629</v>
      </c>
      <c r="F510" s="192" t="s">
        <v>631</v>
      </c>
      <c r="G510" s="193">
        <v>10226400</v>
      </c>
      <c r="H510" s="193">
        <v>10226400</v>
      </c>
      <c r="I510" s="193">
        <v>10226400</v>
      </c>
    </row>
    <row r="511" spans="1:9" ht="31.5">
      <c r="A511" s="194" t="s">
        <v>485</v>
      </c>
      <c r="B511" s="192" t="s">
        <v>723</v>
      </c>
      <c r="C511" s="192" t="s">
        <v>466</v>
      </c>
      <c r="D511" s="192" t="s">
        <v>502</v>
      </c>
      <c r="E511" s="192" t="s">
        <v>632</v>
      </c>
      <c r="F511" s="195" t="s">
        <v>418</v>
      </c>
      <c r="G511" s="193">
        <v>7768711</v>
      </c>
      <c r="H511" s="193">
        <v>7471455</v>
      </c>
      <c r="I511" s="193">
        <v>7768711</v>
      </c>
    </row>
    <row r="512" spans="1:9" ht="63">
      <c r="A512" s="194" t="s">
        <v>423</v>
      </c>
      <c r="B512" s="192" t="s">
        <v>723</v>
      </c>
      <c r="C512" s="192" t="s">
        <v>466</v>
      </c>
      <c r="D512" s="192" t="s">
        <v>502</v>
      </c>
      <c r="E512" s="192" t="s">
        <v>632</v>
      </c>
      <c r="F512" s="192" t="s">
        <v>424</v>
      </c>
      <c r="G512" s="193">
        <v>7431423</v>
      </c>
      <c r="H512" s="193">
        <v>7431423</v>
      </c>
      <c r="I512" s="193">
        <v>7431423</v>
      </c>
    </row>
    <row r="513" spans="1:9" ht="15.75">
      <c r="A513" s="194" t="s">
        <v>511</v>
      </c>
      <c r="B513" s="192" t="s">
        <v>723</v>
      </c>
      <c r="C513" s="192" t="s">
        <v>466</v>
      </c>
      <c r="D513" s="192" t="s">
        <v>502</v>
      </c>
      <c r="E513" s="192" t="s">
        <v>632</v>
      </c>
      <c r="F513" s="192" t="s">
        <v>512</v>
      </c>
      <c r="G513" s="193">
        <v>7431423</v>
      </c>
      <c r="H513" s="193">
        <v>7431423</v>
      </c>
      <c r="I513" s="193">
        <v>7431423</v>
      </c>
    </row>
    <row r="514" spans="1:9" ht="31.5">
      <c r="A514" s="194" t="s">
        <v>433</v>
      </c>
      <c r="B514" s="192" t="s">
        <v>723</v>
      </c>
      <c r="C514" s="192" t="s">
        <v>466</v>
      </c>
      <c r="D514" s="192" t="s">
        <v>502</v>
      </c>
      <c r="E514" s="192" t="s">
        <v>632</v>
      </c>
      <c r="F514" s="192" t="s">
        <v>434</v>
      </c>
      <c r="G514" s="193">
        <v>336728</v>
      </c>
      <c r="H514" s="193">
        <v>40032</v>
      </c>
      <c r="I514" s="193">
        <v>336728</v>
      </c>
    </row>
    <row r="515" spans="1:9" ht="31.5">
      <c r="A515" s="194" t="s">
        <v>435</v>
      </c>
      <c r="B515" s="192" t="s">
        <v>723</v>
      </c>
      <c r="C515" s="192" t="s">
        <v>466</v>
      </c>
      <c r="D515" s="192" t="s">
        <v>502</v>
      </c>
      <c r="E515" s="192" t="s">
        <v>632</v>
      </c>
      <c r="F515" s="192" t="s">
        <v>436</v>
      </c>
      <c r="G515" s="193">
        <v>336728</v>
      </c>
      <c r="H515" s="193">
        <v>40032</v>
      </c>
      <c r="I515" s="193">
        <v>336728</v>
      </c>
    </row>
    <row r="516" spans="1:9" ht="15.75">
      <c r="A516" s="194" t="s">
        <v>441</v>
      </c>
      <c r="B516" s="192" t="s">
        <v>723</v>
      </c>
      <c r="C516" s="192" t="s">
        <v>466</v>
      </c>
      <c r="D516" s="192" t="s">
        <v>502</v>
      </c>
      <c r="E516" s="192" t="s">
        <v>632</v>
      </c>
      <c r="F516" s="192" t="s">
        <v>442</v>
      </c>
      <c r="G516" s="193">
        <v>560</v>
      </c>
      <c r="H516" s="193">
        <v>0</v>
      </c>
      <c r="I516" s="193">
        <v>560</v>
      </c>
    </row>
    <row r="517" spans="1:9" ht="15.75">
      <c r="A517" s="194" t="s">
        <v>443</v>
      </c>
      <c r="B517" s="192" t="s">
        <v>723</v>
      </c>
      <c r="C517" s="192" t="s">
        <v>466</v>
      </c>
      <c r="D517" s="192" t="s">
        <v>502</v>
      </c>
      <c r="E517" s="192" t="s">
        <v>632</v>
      </c>
      <c r="F517" s="192" t="s">
        <v>444</v>
      </c>
      <c r="G517" s="193">
        <v>560</v>
      </c>
      <c r="H517" s="193">
        <v>0</v>
      </c>
      <c r="I517" s="193">
        <v>560</v>
      </c>
    </row>
    <row r="518" spans="1:9" ht="31.5">
      <c r="A518" s="194" t="s">
        <v>485</v>
      </c>
      <c r="B518" s="192" t="s">
        <v>723</v>
      </c>
      <c r="C518" s="192" t="s">
        <v>466</v>
      </c>
      <c r="D518" s="192" t="s">
        <v>502</v>
      </c>
      <c r="E518" s="192" t="s">
        <v>633</v>
      </c>
      <c r="F518" s="195" t="s">
        <v>418</v>
      </c>
      <c r="G518" s="193">
        <v>2433756</v>
      </c>
      <c r="H518" s="193">
        <v>2433756</v>
      </c>
      <c r="I518" s="193">
        <v>2433756</v>
      </c>
    </row>
    <row r="519" spans="1:9" ht="63">
      <c r="A519" s="194" t="s">
        <v>423</v>
      </c>
      <c r="B519" s="192" t="s">
        <v>723</v>
      </c>
      <c r="C519" s="192" t="s">
        <v>466</v>
      </c>
      <c r="D519" s="192" t="s">
        <v>502</v>
      </c>
      <c r="E519" s="192" t="s">
        <v>633</v>
      </c>
      <c r="F519" s="192" t="s">
        <v>424</v>
      </c>
      <c r="G519" s="193">
        <v>2433756</v>
      </c>
      <c r="H519" s="193">
        <v>2433756</v>
      </c>
      <c r="I519" s="193">
        <v>2433756</v>
      </c>
    </row>
    <row r="520" spans="1:9" ht="15.75">
      <c r="A520" s="194" t="s">
        <v>511</v>
      </c>
      <c r="B520" s="192" t="s">
        <v>723</v>
      </c>
      <c r="C520" s="192" t="s">
        <v>466</v>
      </c>
      <c r="D520" s="192" t="s">
        <v>502</v>
      </c>
      <c r="E520" s="192" t="s">
        <v>633</v>
      </c>
      <c r="F520" s="192" t="s">
        <v>512</v>
      </c>
      <c r="G520" s="193">
        <v>2433756</v>
      </c>
      <c r="H520" s="193">
        <v>2433756</v>
      </c>
      <c r="I520" s="193">
        <v>2433756</v>
      </c>
    </row>
    <row r="521" spans="1:9" ht="15.75">
      <c r="A521" s="191" t="s">
        <v>656</v>
      </c>
      <c r="B521" s="192" t="s">
        <v>723</v>
      </c>
      <c r="C521" s="192" t="s">
        <v>508</v>
      </c>
      <c r="D521" s="192" t="s">
        <v>418</v>
      </c>
      <c r="E521" s="192" t="s">
        <v>418</v>
      </c>
      <c r="F521" s="192" t="s">
        <v>418</v>
      </c>
      <c r="G521" s="193">
        <v>6120468</v>
      </c>
      <c r="H521" s="193">
        <v>6120468</v>
      </c>
      <c r="I521" s="193">
        <v>6120468</v>
      </c>
    </row>
    <row r="522" spans="1:9" ht="15.75">
      <c r="A522" s="191" t="s">
        <v>666</v>
      </c>
      <c r="B522" s="192" t="s">
        <v>723</v>
      </c>
      <c r="C522" s="192" t="s">
        <v>508</v>
      </c>
      <c r="D522" s="192" t="s">
        <v>437</v>
      </c>
      <c r="E522" s="192" t="s">
        <v>418</v>
      </c>
      <c r="F522" s="192" t="s">
        <v>418</v>
      </c>
      <c r="G522" s="193">
        <v>6120468</v>
      </c>
      <c r="H522" s="193">
        <v>6120468</v>
      </c>
      <c r="I522" s="193">
        <v>6120468</v>
      </c>
    </row>
    <row r="523" spans="1:9" ht="47.25">
      <c r="A523" s="194" t="s">
        <v>672</v>
      </c>
      <c r="B523" s="192" t="s">
        <v>723</v>
      </c>
      <c r="C523" s="192" t="s">
        <v>508</v>
      </c>
      <c r="D523" s="192" t="s">
        <v>437</v>
      </c>
      <c r="E523" s="192" t="s">
        <v>673</v>
      </c>
      <c r="F523" s="195" t="s">
        <v>418</v>
      </c>
      <c r="G523" s="193">
        <v>6120468</v>
      </c>
      <c r="H523" s="193">
        <v>6120468</v>
      </c>
      <c r="I523" s="193">
        <v>6120468</v>
      </c>
    </row>
    <row r="524" spans="1:9" ht="15.75">
      <c r="A524" s="194" t="s">
        <v>616</v>
      </c>
      <c r="B524" s="192" t="s">
        <v>723</v>
      </c>
      <c r="C524" s="192" t="s">
        <v>508</v>
      </c>
      <c r="D524" s="192" t="s">
        <v>437</v>
      </c>
      <c r="E524" s="192" t="s">
        <v>673</v>
      </c>
      <c r="F524" s="192" t="s">
        <v>617</v>
      </c>
      <c r="G524" s="193">
        <v>6120468</v>
      </c>
      <c r="H524" s="193">
        <v>6120468</v>
      </c>
      <c r="I524" s="193">
        <v>6120468</v>
      </c>
    </row>
    <row r="525" spans="1:9" ht="31.5">
      <c r="A525" s="194" t="s">
        <v>630</v>
      </c>
      <c r="B525" s="192" t="s">
        <v>723</v>
      </c>
      <c r="C525" s="192" t="s">
        <v>508</v>
      </c>
      <c r="D525" s="192" t="s">
        <v>437</v>
      </c>
      <c r="E525" s="192" t="s">
        <v>673</v>
      </c>
      <c r="F525" s="192" t="s">
        <v>631</v>
      </c>
      <c r="G525" s="193">
        <v>6120468</v>
      </c>
      <c r="H525" s="193">
        <v>6120468</v>
      </c>
      <c r="I525" s="193">
        <v>6120468</v>
      </c>
    </row>
    <row r="526" spans="1:9" ht="15.75">
      <c r="A526" s="205" t="s">
        <v>706</v>
      </c>
      <c r="B526" s="205"/>
      <c r="C526" s="205"/>
      <c r="D526" s="205"/>
      <c r="E526" s="205"/>
      <c r="F526" s="205"/>
      <c r="G526" s="190">
        <v>2166715284.1599998</v>
      </c>
      <c r="H526" s="190">
        <v>2152135382.5700002</v>
      </c>
      <c r="I526" s="190">
        <v>1925627631.9000001</v>
      </c>
    </row>
  </sheetData>
  <mergeCells count="8">
    <mergeCell ref="A8:I8"/>
    <mergeCell ref="A526:F526"/>
    <mergeCell ref="H1:I1"/>
    <mergeCell ref="H2:I2"/>
    <mergeCell ref="H3:I3"/>
    <mergeCell ref="H4:I4"/>
    <mergeCell ref="G6:I6"/>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sheetPr>
    <pageSetUpPr fitToPage="1"/>
  </sheetPr>
  <dimension ref="A1:L492"/>
  <sheetViews>
    <sheetView view="pageBreakPreview" zoomScaleSheetLayoutView="100" workbookViewId="0">
      <selection activeCell="G4" sqref="G4:H4"/>
    </sheetView>
  </sheetViews>
  <sheetFormatPr defaultRowHeight="12.75"/>
  <cols>
    <col min="1" max="1" width="68" style="180" customWidth="1"/>
    <col min="2" max="2" width="5.42578125" style="180" customWidth="1"/>
    <col min="3" max="3" width="7.140625" style="180" customWidth="1"/>
    <col min="4" max="4" width="17.28515625" style="180" customWidth="1"/>
    <col min="5" max="5" width="7.7109375" style="180" customWidth="1"/>
    <col min="6" max="6" width="21.42578125" style="180" customWidth="1"/>
    <col min="7" max="7" width="21.85546875" style="180" customWidth="1"/>
    <col min="8" max="8" width="22.5703125" style="180" customWidth="1"/>
    <col min="9" max="9" width="10.85546875" style="180" bestFit="1" customWidth="1"/>
    <col min="10" max="10" width="14.140625" style="180" customWidth="1"/>
    <col min="11" max="11" width="12.42578125" style="180" customWidth="1"/>
    <col min="12" max="12" width="10.85546875" style="180" customWidth="1"/>
    <col min="13" max="16384" width="9.140625" style="180"/>
  </cols>
  <sheetData>
    <row r="1" spans="1:9" ht="18.75">
      <c r="G1" s="206" t="s">
        <v>707</v>
      </c>
      <c r="H1" s="206"/>
    </row>
    <row r="2" spans="1:9" ht="20.25" customHeight="1">
      <c r="G2" s="206" t="s">
        <v>0</v>
      </c>
      <c r="H2" s="206"/>
    </row>
    <row r="3" spans="1:9" ht="18.75" customHeight="1">
      <c r="G3" s="206" t="s">
        <v>1</v>
      </c>
      <c r="H3" s="206"/>
    </row>
    <row r="4" spans="1:9" ht="21.75" customHeight="1">
      <c r="G4" s="206" t="s">
        <v>938</v>
      </c>
      <c r="H4" s="206"/>
    </row>
    <row r="5" spans="1:9" ht="72.75" customHeight="1">
      <c r="A5" s="208" t="s">
        <v>915</v>
      </c>
      <c r="B5" s="208"/>
      <c r="C5" s="208"/>
      <c r="D5" s="208"/>
      <c r="E5" s="208"/>
      <c r="F5" s="208"/>
      <c r="G5" s="208"/>
      <c r="H5" s="208"/>
    </row>
    <row r="6" spans="1:9" ht="21" customHeight="1">
      <c r="A6" s="204" t="s">
        <v>90</v>
      </c>
      <c r="B6" s="204"/>
      <c r="C6" s="204"/>
      <c r="D6" s="204"/>
      <c r="E6" s="204"/>
      <c r="F6" s="204"/>
      <c r="G6" s="204"/>
      <c r="H6" s="204"/>
    </row>
    <row r="7" spans="1:9" ht="28.15" customHeight="1">
      <c r="A7" s="181" t="s">
        <v>52</v>
      </c>
      <c r="B7" s="181" t="s">
        <v>404</v>
      </c>
      <c r="C7" s="181" t="s">
        <v>405</v>
      </c>
      <c r="D7" s="181" t="s">
        <v>406</v>
      </c>
      <c r="E7" s="181" t="s">
        <v>407</v>
      </c>
      <c r="F7" s="181" t="s">
        <v>919</v>
      </c>
      <c r="G7" s="181" t="s">
        <v>102</v>
      </c>
      <c r="H7" s="181" t="s">
        <v>104</v>
      </c>
    </row>
    <row r="8" spans="1:9" ht="14.45" customHeight="1">
      <c r="A8" s="181" t="s">
        <v>408</v>
      </c>
      <c r="B8" s="181" t="s">
        <v>409</v>
      </c>
      <c r="C8" s="181" t="s">
        <v>410</v>
      </c>
      <c r="D8" s="181" t="s">
        <v>411</v>
      </c>
      <c r="E8" s="181" t="s">
        <v>412</v>
      </c>
      <c r="F8" s="181" t="s">
        <v>413</v>
      </c>
      <c r="G8" s="181" t="s">
        <v>414</v>
      </c>
      <c r="H8" s="181" t="s">
        <v>415</v>
      </c>
    </row>
    <row r="9" spans="1:9" ht="15.75">
      <c r="A9" s="191" t="s">
        <v>416</v>
      </c>
      <c r="B9" s="192" t="s">
        <v>417</v>
      </c>
      <c r="C9" s="192" t="s">
        <v>418</v>
      </c>
      <c r="D9" s="192" t="s">
        <v>418</v>
      </c>
      <c r="E9" s="192" t="s">
        <v>418</v>
      </c>
      <c r="F9" s="193">
        <v>148886379.94</v>
      </c>
      <c r="G9" s="193">
        <v>161814897.59</v>
      </c>
      <c r="H9" s="193">
        <v>180034191.59</v>
      </c>
    </row>
    <row r="10" spans="1:9" ht="31.5">
      <c r="A10" s="191" t="s">
        <v>419</v>
      </c>
      <c r="B10" s="192" t="s">
        <v>417</v>
      </c>
      <c r="C10" s="192" t="s">
        <v>420</v>
      </c>
      <c r="D10" s="192" t="s">
        <v>418</v>
      </c>
      <c r="E10" s="192" t="s">
        <v>418</v>
      </c>
      <c r="F10" s="193">
        <v>2232819</v>
      </c>
      <c r="G10" s="193">
        <v>2232819</v>
      </c>
      <c r="H10" s="193">
        <v>2232819</v>
      </c>
      <c r="I10" s="186"/>
    </row>
    <row r="11" spans="1:9" ht="15.75">
      <c r="A11" s="194" t="s">
        <v>421</v>
      </c>
      <c r="B11" s="192" t="s">
        <v>417</v>
      </c>
      <c r="C11" s="192" t="s">
        <v>420</v>
      </c>
      <c r="D11" s="192" t="s">
        <v>422</v>
      </c>
      <c r="E11" s="195" t="s">
        <v>418</v>
      </c>
      <c r="F11" s="193">
        <v>2232819</v>
      </c>
      <c r="G11" s="193">
        <v>2232819</v>
      </c>
      <c r="H11" s="193">
        <v>2232819</v>
      </c>
    </row>
    <row r="12" spans="1:9" ht="63">
      <c r="A12" s="194" t="s">
        <v>423</v>
      </c>
      <c r="B12" s="192" t="s">
        <v>417</v>
      </c>
      <c r="C12" s="192" t="s">
        <v>420</v>
      </c>
      <c r="D12" s="192" t="s">
        <v>422</v>
      </c>
      <c r="E12" s="192" t="s">
        <v>424</v>
      </c>
      <c r="F12" s="193">
        <v>2232819</v>
      </c>
      <c r="G12" s="193">
        <v>2232819</v>
      </c>
      <c r="H12" s="193">
        <v>2232819</v>
      </c>
    </row>
    <row r="13" spans="1:9" ht="31.5">
      <c r="A13" s="194" t="s">
        <v>425</v>
      </c>
      <c r="B13" s="192" t="s">
        <v>417</v>
      </c>
      <c r="C13" s="192" t="s">
        <v>420</v>
      </c>
      <c r="D13" s="192" t="s">
        <v>422</v>
      </c>
      <c r="E13" s="192" t="s">
        <v>426</v>
      </c>
      <c r="F13" s="193">
        <v>2232819</v>
      </c>
      <c r="G13" s="193">
        <v>2232819</v>
      </c>
      <c r="H13" s="193">
        <v>2232819</v>
      </c>
    </row>
    <row r="14" spans="1:9" ht="47.25">
      <c r="A14" s="191" t="s">
        <v>427</v>
      </c>
      <c r="B14" s="192" t="s">
        <v>417</v>
      </c>
      <c r="C14" s="192" t="s">
        <v>428</v>
      </c>
      <c r="D14" s="192" t="s">
        <v>418</v>
      </c>
      <c r="E14" s="192" t="s">
        <v>418</v>
      </c>
      <c r="F14" s="193">
        <v>3930219</v>
      </c>
      <c r="G14" s="193">
        <v>3930219</v>
      </c>
      <c r="H14" s="193">
        <v>3930219</v>
      </c>
    </row>
    <row r="15" spans="1:9" ht="31.5">
      <c r="A15" s="194" t="s">
        <v>429</v>
      </c>
      <c r="B15" s="192" t="s">
        <v>417</v>
      </c>
      <c r="C15" s="192" t="s">
        <v>428</v>
      </c>
      <c r="D15" s="192" t="s">
        <v>430</v>
      </c>
      <c r="E15" s="195" t="s">
        <v>418</v>
      </c>
      <c r="F15" s="193">
        <v>2103137</v>
      </c>
      <c r="G15" s="193">
        <v>2103137</v>
      </c>
      <c r="H15" s="193">
        <v>2103137</v>
      </c>
    </row>
    <row r="16" spans="1:9" ht="63">
      <c r="A16" s="194" t="s">
        <v>423</v>
      </c>
      <c r="B16" s="192" t="s">
        <v>417</v>
      </c>
      <c r="C16" s="192" t="s">
        <v>428</v>
      </c>
      <c r="D16" s="192" t="s">
        <v>430</v>
      </c>
      <c r="E16" s="192" t="s">
        <v>424</v>
      </c>
      <c r="F16" s="193">
        <v>2103137</v>
      </c>
      <c r="G16" s="193">
        <v>2103137</v>
      </c>
      <c r="H16" s="193">
        <v>2103137</v>
      </c>
    </row>
    <row r="17" spans="1:8" ht="31.5">
      <c r="A17" s="194" t="s">
        <v>425</v>
      </c>
      <c r="B17" s="192" t="s">
        <v>417</v>
      </c>
      <c r="C17" s="192" t="s">
        <v>428</v>
      </c>
      <c r="D17" s="192" t="s">
        <v>430</v>
      </c>
      <c r="E17" s="192" t="s">
        <v>426</v>
      </c>
      <c r="F17" s="193">
        <v>2103137</v>
      </c>
      <c r="G17" s="193">
        <v>2103137</v>
      </c>
      <c r="H17" s="193">
        <v>2103137</v>
      </c>
    </row>
    <row r="18" spans="1:8" ht="31.5">
      <c r="A18" s="194" t="s">
        <v>431</v>
      </c>
      <c r="B18" s="192" t="s">
        <v>417</v>
      </c>
      <c r="C18" s="192" t="s">
        <v>428</v>
      </c>
      <c r="D18" s="192" t="s">
        <v>432</v>
      </c>
      <c r="E18" s="195" t="s">
        <v>418</v>
      </c>
      <c r="F18" s="193">
        <v>1827082</v>
      </c>
      <c r="G18" s="193">
        <v>1827082</v>
      </c>
      <c r="H18" s="193">
        <v>1827082</v>
      </c>
    </row>
    <row r="19" spans="1:8" ht="63">
      <c r="A19" s="194" t="s">
        <v>423</v>
      </c>
      <c r="B19" s="192" t="s">
        <v>417</v>
      </c>
      <c r="C19" s="192" t="s">
        <v>428</v>
      </c>
      <c r="D19" s="192" t="s">
        <v>432</v>
      </c>
      <c r="E19" s="192" t="s">
        <v>424</v>
      </c>
      <c r="F19" s="193">
        <v>1656318</v>
      </c>
      <c r="G19" s="193">
        <v>1656318</v>
      </c>
      <c r="H19" s="193">
        <v>1656318</v>
      </c>
    </row>
    <row r="20" spans="1:8" ht="31.5">
      <c r="A20" s="194" t="s">
        <v>425</v>
      </c>
      <c r="B20" s="192" t="s">
        <v>417</v>
      </c>
      <c r="C20" s="192" t="s">
        <v>428</v>
      </c>
      <c r="D20" s="192" t="s">
        <v>432</v>
      </c>
      <c r="E20" s="192" t="s">
        <v>426</v>
      </c>
      <c r="F20" s="193">
        <v>1656318</v>
      </c>
      <c r="G20" s="193">
        <v>1656318</v>
      </c>
      <c r="H20" s="193">
        <v>1656318</v>
      </c>
    </row>
    <row r="21" spans="1:8" ht="31.5">
      <c r="A21" s="194" t="s">
        <v>433</v>
      </c>
      <c r="B21" s="192" t="s">
        <v>417</v>
      </c>
      <c r="C21" s="192" t="s">
        <v>428</v>
      </c>
      <c r="D21" s="192" t="s">
        <v>432</v>
      </c>
      <c r="E21" s="192" t="s">
        <v>434</v>
      </c>
      <c r="F21" s="193">
        <v>170764</v>
      </c>
      <c r="G21" s="193">
        <v>170764</v>
      </c>
      <c r="H21" s="193">
        <v>170764</v>
      </c>
    </row>
    <row r="22" spans="1:8" ht="31.5">
      <c r="A22" s="194" t="s">
        <v>435</v>
      </c>
      <c r="B22" s="192" t="s">
        <v>417</v>
      </c>
      <c r="C22" s="192" t="s">
        <v>428</v>
      </c>
      <c r="D22" s="192" t="s">
        <v>432</v>
      </c>
      <c r="E22" s="192" t="s">
        <v>436</v>
      </c>
      <c r="F22" s="193">
        <v>170764</v>
      </c>
      <c r="G22" s="193">
        <v>170764</v>
      </c>
      <c r="H22" s="193">
        <v>170764</v>
      </c>
    </row>
    <row r="23" spans="1:8" ht="47.25">
      <c r="A23" s="191" t="s">
        <v>925</v>
      </c>
      <c r="B23" s="192" t="s">
        <v>417</v>
      </c>
      <c r="C23" s="192" t="s">
        <v>437</v>
      </c>
      <c r="D23" s="192" t="s">
        <v>418</v>
      </c>
      <c r="E23" s="192" t="s">
        <v>418</v>
      </c>
      <c r="F23" s="193">
        <v>53218912</v>
      </c>
      <c r="G23" s="193">
        <v>53218912</v>
      </c>
      <c r="H23" s="193">
        <v>53218912</v>
      </c>
    </row>
    <row r="24" spans="1:8" ht="47.25">
      <c r="A24" s="194" t="s">
        <v>438</v>
      </c>
      <c r="B24" s="192" t="s">
        <v>417</v>
      </c>
      <c r="C24" s="192" t="s">
        <v>437</v>
      </c>
      <c r="D24" s="192" t="s">
        <v>439</v>
      </c>
      <c r="E24" s="195" t="s">
        <v>418</v>
      </c>
      <c r="F24" s="193">
        <v>2233819</v>
      </c>
      <c r="G24" s="193">
        <v>2233819</v>
      </c>
      <c r="H24" s="193">
        <v>2233819</v>
      </c>
    </row>
    <row r="25" spans="1:8" ht="63">
      <c r="A25" s="194" t="s">
        <v>423</v>
      </c>
      <c r="B25" s="192" t="s">
        <v>417</v>
      </c>
      <c r="C25" s="192" t="s">
        <v>437</v>
      </c>
      <c r="D25" s="192" t="s">
        <v>439</v>
      </c>
      <c r="E25" s="192" t="s">
        <v>424</v>
      </c>
      <c r="F25" s="193">
        <v>2233819</v>
      </c>
      <c r="G25" s="193">
        <v>2233819</v>
      </c>
      <c r="H25" s="193">
        <v>2233819</v>
      </c>
    </row>
    <row r="26" spans="1:8" ht="31.5">
      <c r="A26" s="194" t="s">
        <v>425</v>
      </c>
      <c r="B26" s="192" t="s">
        <v>417</v>
      </c>
      <c r="C26" s="192" t="s">
        <v>437</v>
      </c>
      <c r="D26" s="192" t="s">
        <v>439</v>
      </c>
      <c r="E26" s="192" t="s">
        <v>426</v>
      </c>
      <c r="F26" s="193">
        <v>2233819</v>
      </c>
      <c r="G26" s="193">
        <v>2233819</v>
      </c>
      <c r="H26" s="193">
        <v>2233819</v>
      </c>
    </row>
    <row r="27" spans="1:8" ht="31.5">
      <c r="A27" s="194" t="s">
        <v>431</v>
      </c>
      <c r="B27" s="192" t="s">
        <v>417</v>
      </c>
      <c r="C27" s="192" t="s">
        <v>437</v>
      </c>
      <c r="D27" s="192" t="s">
        <v>440</v>
      </c>
      <c r="E27" s="195" t="s">
        <v>418</v>
      </c>
      <c r="F27" s="193">
        <v>45012533</v>
      </c>
      <c r="G27" s="193">
        <v>45012533</v>
      </c>
      <c r="H27" s="193">
        <v>45012533</v>
      </c>
    </row>
    <row r="28" spans="1:8" ht="63">
      <c r="A28" s="194" t="s">
        <v>423</v>
      </c>
      <c r="B28" s="192" t="s">
        <v>417</v>
      </c>
      <c r="C28" s="192" t="s">
        <v>437</v>
      </c>
      <c r="D28" s="192" t="s">
        <v>440</v>
      </c>
      <c r="E28" s="192" t="s">
        <v>424</v>
      </c>
      <c r="F28" s="193">
        <v>44726513</v>
      </c>
      <c r="G28" s="193">
        <v>44726513</v>
      </c>
      <c r="H28" s="193">
        <v>44726513</v>
      </c>
    </row>
    <row r="29" spans="1:8" ht="31.5">
      <c r="A29" s="194" t="s">
        <v>425</v>
      </c>
      <c r="B29" s="192" t="s">
        <v>417</v>
      </c>
      <c r="C29" s="192" t="s">
        <v>437</v>
      </c>
      <c r="D29" s="192" t="s">
        <v>440</v>
      </c>
      <c r="E29" s="192" t="s">
        <v>426</v>
      </c>
      <c r="F29" s="193">
        <v>44726513</v>
      </c>
      <c r="G29" s="193">
        <v>44726513</v>
      </c>
      <c r="H29" s="193">
        <v>44726513</v>
      </c>
    </row>
    <row r="30" spans="1:8" ht="31.5">
      <c r="A30" s="194" t="s">
        <v>433</v>
      </c>
      <c r="B30" s="192" t="s">
        <v>417</v>
      </c>
      <c r="C30" s="192" t="s">
        <v>437</v>
      </c>
      <c r="D30" s="192" t="s">
        <v>440</v>
      </c>
      <c r="E30" s="192" t="s">
        <v>434</v>
      </c>
      <c r="F30" s="193">
        <v>122500</v>
      </c>
      <c r="G30" s="193">
        <v>122500</v>
      </c>
      <c r="H30" s="193">
        <v>122500</v>
      </c>
    </row>
    <row r="31" spans="1:8" ht="31.5">
      <c r="A31" s="194" t="s">
        <v>435</v>
      </c>
      <c r="B31" s="192" t="s">
        <v>417</v>
      </c>
      <c r="C31" s="192" t="s">
        <v>437</v>
      </c>
      <c r="D31" s="192" t="s">
        <v>440</v>
      </c>
      <c r="E31" s="192" t="s">
        <v>436</v>
      </c>
      <c r="F31" s="193">
        <v>122500</v>
      </c>
      <c r="G31" s="193">
        <v>122500</v>
      </c>
      <c r="H31" s="193">
        <v>122500</v>
      </c>
    </row>
    <row r="32" spans="1:8" ht="15.75">
      <c r="A32" s="194" t="s">
        <v>441</v>
      </c>
      <c r="B32" s="192" t="s">
        <v>417</v>
      </c>
      <c r="C32" s="192" t="s">
        <v>437</v>
      </c>
      <c r="D32" s="192" t="s">
        <v>440</v>
      </c>
      <c r="E32" s="192" t="s">
        <v>442</v>
      </c>
      <c r="F32" s="193">
        <v>163520</v>
      </c>
      <c r="G32" s="193">
        <v>163520</v>
      </c>
      <c r="H32" s="193">
        <v>163520</v>
      </c>
    </row>
    <row r="33" spans="1:8" ht="15.75">
      <c r="A33" s="194" t="s">
        <v>443</v>
      </c>
      <c r="B33" s="192" t="s">
        <v>417</v>
      </c>
      <c r="C33" s="192" t="s">
        <v>437</v>
      </c>
      <c r="D33" s="192" t="s">
        <v>440</v>
      </c>
      <c r="E33" s="192" t="s">
        <v>444</v>
      </c>
      <c r="F33" s="193">
        <v>163520</v>
      </c>
      <c r="G33" s="193">
        <v>163520</v>
      </c>
      <c r="H33" s="193">
        <v>163520</v>
      </c>
    </row>
    <row r="34" spans="1:8" ht="157.5">
      <c r="A34" s="194" t="s">
        <v>445</v>
      </c>
      <c r="B34" s="192" t="s">
        <v>417</v>
      </c>
      <c r="C34" s="192" t="s">
        <v>437</v>
      </c>
      <c r="D34" s="192" t="s">
        <v>446</v>
      </c>
      <c r="E34" s="195" t="s">
        <v>418</v>
      </c>
      <c r="F34" s="193">
        <v>1791708</v>
      </c>
      <c r="G34" s="193">
        <v>1791708</v>
      </c>
      <c r="H34" s="193">
        <v>1791708</v>
      </c>
    </row>
    <row r="35" spans="1:8" ht="63">
      <c r="A35" s="194" t="s">
        <v>423</v>
      </c>
      <c r="B35" s="192" t="s">
        <v>417</v>
      </c>
      <c r="C35" s="192" t="s">
        <v>437</v>
      </c>
      <c r="D35" s="192" t="s">
        <v>446</v>
      </c>
      <c r="E35" s="192" t="s">
        <v>424</v>
      </c>
      <c r="F35" s="193">
        <v>1519110</v>
      </c>
      <c r="G35" s="193">
        <v>1519110</v>
      </c>
      <c r="H35" s="193">
        <v>1519110</v>
      </c>
    </row>
    <row r="36" spans="1:8" ht="31.5">
      <c r="A36" s="194" t="s">
        <v>425</v>
      </c>
      <c r="B36" s="192" t="s">
        <v>417</v>
      </c>
      <c r="C36" s="192" t="s">
        <v>437</v>
      </c>
      <c r="D36" s="192" t="s">
        <v>446</v>
      </c>
      <c r="E36" s="192" t="s">
        <v>426</v>
      </c>
      <c r="F36" s="193">
        <v>1519110</v>
      </c>
      <c r="G36" s="193">
        <v>1519110</v>
      </c>
      <c r="H36" s="193">
        <v>1519110</v>
      </c>
    </row>
    <row r="37" spans="1:8" ht="31.5">
      <c r="A37" s="194" t="s">
        <v>433</v>
      </c>
      <c r="B37" s="192" t="s">
        <v>417</v>
      </c>
      <c r="C37" s="192" t="s">
        <v>437</v>
      </c>
      <c r="D37" s="192" t="s">
        <v>446</v>
      </c>
      <c r="E37" s="192" t="s">
        <v>434</v>
      </c>
      <c r="F37" s="193">
        <v>272598</v>
      </c>
      <c r="G37" s="193">
        <v>272598</v>
      </c>
      <c r="H37" s="193">
        <v>272598</v>
      </c>
    </row>
    <row r="38" spans="1:8" ht="31.5">
      <c r="A38" s="194" t="s">
        <v>435</v>
      </c>
      <c r="B38" s="192" t="s">
        <v>417</v>
      </c>
      <c r="C38" s="192" t="s">
        <v>437</v>
      </c>
      <c r="D38" s="192" t="s">
        <v>446</v>
      </c>
      <c r="E38" s="192" t="s">
        <v>436</v>
      </c>
      <c r="F38" s="193">
        <v>272598</v>
      </c>
      <c r="G38" s="193">
        <v>272598</v>
      </c>
      <c r="H38" s="193">
        <v>272598</v>
      </c>
    </row>
    <row r="39" spans="1:8" ht="141.75">
      <c r="A39" s="194" t="s">
        <v>447</v>
      </c>
      <c r="B39" s="192" t="s">
        <v>417</v>
      </c>
      <c r="C39" s="192" t="s">
        <v>437</v>
      </c>
      <c r="D39" s="192" t="s">
        <v>448</v>
      </c>
      <c r="E39" s="195" t="s">
        <v>418</v>
      </c>
      <c r="F39" s="193">
        <v>597236</v>
      </c>
      <c r="G39" s="193">
        <v>597236</v>
      </c>
      <c r="H39" s="193">
        <v>597236</v>
      </c>
    </row>
    <row r="40" spans="1:8" ht="63">
      <c r="A40" s="194" t="s">
        <v>423</v>
      </c>
      <c r="B40" s="192" t="s">
        <v>417</v>
      </c>
      <c r="C40" s="192" t="s">
        <v>437</v>
      </c>
      <c r="D40" s="192" t="s">
        <v>448</v>
      </c>
      <c r="E40" s="192" t="s">
        <v>424</v>
      </c>
      <c r="F40" s="193">
        <v>479711</v>
      </c>
      <c r="G40" s="193">
        <v>479711</v>
      </c>
      <c r="H40" s="193">
        <v>479711</v>
      </c>
    </row>
    <row r="41" spans="1:8" ht="31.5">
      <c r="A41" s="194" t="s">
        <v>425</v>
      </c>
      <c r="B41" s="192" t="s">
        <v>417</v>
      </c>
      <c r="C41" s="192" t="s">
        <v>437</v>
      </c>
      <c r="D41" s="192" t="s">
        <v>448</v>
      </c>
      <c r="E41" s="192" t="s">
        <v>426</v>
      </c>
      <c r="F41" s="193">
        <v>479711</v>
      </c>
      <c r="G41" s="193">
        <v>479711</v>
      </c>
      <c r="H41" s="193">
        <v>479711</v>
      </c>
    </row>
    <row r="42" spans="1:8" ht="31.5">
      <c r="A42" s="194" t="s">
        <v>433</v>
      </c>
      <c r="B42" s="192" t="s">
        <v>417</v>
      </c>
      <c r="C42" s="192" t="s">
        <v>437</v>
      </c>
      <c r="D42" s="192" t="s">
        <v>448</v>
      </c>
      <c r="E42" s="192" t="s">
        <v>434</v>
      </c>
      <c r="F42" s="193">
        <v>117525</v>
      </c>
      <c r="G42" s="193">
        <v>117525</v>
      </c>
      <c r="H42" s="193">
        <v>117525</v>
      </c>
    </row>
    <row r="43" spans="1:8" ht="31.5">
      <c r="A43" s="194" t="s">
        <v>435</v>
      </c>
      <c r="B43" s="192" t="s">
        <v>417</v>
      </c>
      <c r="C43" s="192" t="s">
        <v>437</v>
      </c>
      <c r="D43" s="192" t="s">
        <v>448</v>
      </c>
      <c r="E43" s="192" t="s">
        <v>436</v>
      </c>
      <c r="F43" s="193">
        <v>117525</v>
      </c>
      <c r="G43" s="193">
        <v>117525</v>
      </c>
      <c r="H43" s="193">
        <v>117525</v>
      </c>
    </row>
    <row r="44" spans="1:8" ht="173.25">
      <c r="A44" s="194" t="s">
        <v>449</v>
      </c>
      <c r="B44" s="192" t="s">
        <v>417</v>
      </c>
      <c r="C44" s="192" t="s">
        <v>437</v>
      </c>
      <c r="D44" s="192" t="s">
        <v>450</v>
      </c>
      <c r="E44" s="195" t="s">
        <v>418</v>
      </c>
      <c r="F44" s="193">
        <v>200</v>
      </c>
      <c r="G44" s="193">
        <v>200</v>
      </c>
      <c r="H44" s="193">
        <v>200</v>
      </c>
    </row>
    <row r="45" spans="1:8" ht="31.5">
      <c r="A45" s="194" t="s">
        <v>433</v>
      </c>
      <c r="B45" s="192" t="s">
        <v>417</v>
      </c>
      <c r="C45" s="192" t="s">
        <v>437</v>
      </c>
      <c r="D45" s="192" t="s">
        <v>450</v>
      </c>
      <c r="E45" s="192" t="s">
        <v>434</v>
      </c>
      <c r="F45" s="193">
        <v>200</v>
      </c>
      <c r="G45" s="193">
        <v>200</v>
      </c>
      <c r="H45" s="193">
        <v>200</v>
      </c>
    </row>
    <row r="46" spans="1:8" ht="31.5">
      <c r="A46" s="194" t="s">
        <v>435</v>
      </c>
      <c r="B46" s="192" t="s">
        <v>417</v>
      </c>
      <c r="C46" s="192" t="s">
        <v>437</v>
      </c>
      <c r="D46" s="192" t="s">
        <v>450</v>
      </c>
      <c r="E46" s="192" t="s">
        <v>436</v>
      </c>
      <c r="F46" s="193">
        <v>200</v>
      </c>
      <c r="G46" s="193">
        <v>200</v>
      </c>
      <c r="H46" s="193">
        <v>200</v>
      </c>
    </row>
    <row r="47" spans="1:8" ht="31.5">
      <c r="A47" s="194" t="s">
        <v>451</v>
      </c>
      <c r="B47" s="192" t="s">
        <v>417</v>
      </c>
      <c r="C47" s="192" t="s">
        <v>437</v>
      </c>
      <c r="D47" s="192" t="s">
        <v>452</v>
      </c>
      <c r="E47" s="195" t="s">
        <v>418</v>
      </c>
      <c r="F47" s="193">
        <v>2986180</v>
      </c>
      <c r="G47" s="193">
        <v>2986180</v>
      </c>
      <c r="H47" s="193">
        <v>2986180</v>
      </c>
    </row>
    <row r="48" spans="1:8" ht="63">
      <c r="A48" s="194" t="s">
        <v>423</v>
      </c>
      <c r="B48" s="192" t="s">
        <v>417</v>
      </c>
      <c r="C48" s="192" t="s">
        <v>437</v>
      </c>
      <c r="D48" s="192" t="s">
        <v>452</v>
      </c>
      <c r="E48" s="192" t="s">
        <v>424</v>
      </c>
      <c r="F48" s="193">
        <v>2491127</v>
      </c>
      <c r="G48" s="193">
        <v>2491127</v>
      </c>
      <c r="H48" s="193">
        <v>2491127</v>
      </c>
    </row>
    <row r="49" spans="1:8" ht="31.5">
      <c r="A49" s="194" t="s">
        <v>425</v>
      </c>
      <c r="B49" s="192" t="s">
        <v>417</v>
      </c>
      <c r="C49" s="192" t="s">
        <v>437</v>
      </c>
      <c r="D49" s="192" t="s">
        <v>452</v>
      </c>
      <c r="E49" s="192" t="s">
        <v>426</v>
      </c>
      <c r="F49" s="193">
        <v>2491127</v>
      </c>
      <c r="G49" s="193">
        <v>2491127</v>
      </c>
      <c r="H49" s="193">
        <v>2491127</v>
      </c>
    </row>
    <row r="50" spans="1:8" ht="31.5">
      <c r="A50" s="194" t="s">
        <v>433</v>
      </c>
      <c r="B50" s="192" t="s">
        <v>417</v>
      </c>
      <c r="C50" s="192" t="s">
        <v>437</v>
      </c>
      <c r="D50" s="192" t="s">
        <v>452</v>
      </c>
      <c r="E50" s="192" t="s">
        <v>434</v>
      </c>
      <c r="F50" s="193">
        <v>495053</v>
      </c>
      <c r="G50" s="193">
        <v>495053</v>
      </c>
      <c r="H50" s="193">
        <v>495053</v>
      </c>
    </row>
    <row r="51" spans="1:8" ht="31.5">
      <c r="A51" s="194" t="s">
        <v>435</v>
      </c>
      <c r="B51" s="192" t="s">
        <v>417</v>
      </c>
      <c r="C51" s="192" t="s">
        <v>437</v>
      </c>
      <c r="D51" s="192" t="s">
        <v>452</v>
      </c>
      <c r="E51" s="192" t="s">
        <v>436</v>
      </c>
      <c r="F51" s="193">
        <v>495053</v>
      </c>
      <c r="G51" s="193">
        <v>495053</v>
      </c>
      <c r="H51" s="193">
        <v>495053</v>
      </c>
    </row>
    <row r="52" spans="1:8" ht="47.25">
      <c r="A52" s="194" t="s">
        <v>453</v>
      </c>
      <c r="B52" s="192" t="s">
        <v>417</v>
      </c>
      <c r="C52" s="192" t="s">
        <v>437</v>
      </c>
      <c r="D52" s="192" t="s">
        <v>454</v>
      </c>
      <c r="E52" s="195" t="s">
        <v>418</v>
      </c>
      <c r="F52" s="193">
        <v>597236</v>
      </c>
      <c r="G52" s="193">
        <v>597236</v>
      </c>
      <c r="H52" s="193">
        <v>597236</v>
      </c>
    </row>
    <row r="53" spans="1:8" ht="63">
      <c r="A53" s="194" t="s">
        <v>423</v>
      </c>
      <c r="B53" s="192" t="s">
        <v>417</v>
      </c>
      <c r="C53" s="192" t="s">
        <v>437</v>
      </c>
      <c r="D53" s="192" t="s">
        <v>454</v>
      </c>
      <c r="E53" s="192" t="s">
        <v>424</v>
      </c>
      <c r="F53" s="193">
        <v>479711</v>
      </c>
      <c r="G53" s="193">
        <v>479711</v>
      </c>
      <c r="H53" s="193">
        <v>479711</v>
      </c>
    </row>
    <row r="54" spans="1:8" ht="31.5">
      <c r="A54" s="194" t="s">
        <v>425</v>
      </c>
      <c r="B54" s="192" t="s">
        <v>417</v>
      </c>
      <c r="C54" s="192" t="s">
        <v>437</v>
      </c>
      <c r="D54" s="192" t="s">
        <v>454</v>
      </c>
      <c r="E54" s="192" t="s">
        <v>426</v>
      </c>
      <c r="F54" s="193">
        <v>479711</v>
      </c>
      <c r="G54" s="193">
        <v>479711</v>
      </c>
      <c r="H54" s="193">
        <v>479711</v>
      </c>
    </row>
    <row r="55" spans="1:8" ht="31.5">
      <c r="A55" s="194" t="s">
        <v>433</v>
      </c>
      <c r="B55" s="192" t="s">
        <v>417</v>
      </c>
      <c r="C55" s="192" t="s">
        <v>437</v>
      </c>
      <c r="D55" s="192" t="s">
        <v>454</v>
      </c>
      <c r="E55" s="192" t="s">
        <v>434</v>
      </c>
      <c r="F55" s="193">
        <v>117525</v>
      </c>
      <c r="G55" s="193">
        <v>117525</v>
      </c>
      <c r="H55" s="193">
        <v>117525</v>
      </c>
    </row>
    <row r="56" spans="1:8" ht="31.5">
      <c r="A56" s="194" t="s">
        <v>435</v>
      </c>
      <c r="B56" s="192" t="s">
        <v>417</v>
      </c>
      <c r="C56" s="192" t="s">
        <v>437</v>
      </c>
      <c r="D56" s="192" t="s">
        <v>454</v>
      </c>
      <c r="E56" s="192" t="s">
        <v>436</v>
      </c>
      <c r="F56" s="193">
        <v>117525</v>
      </c>
      <c r="G56" s="193">
        <v>117525</v>
      </c>
      <c r="H56" s="193">
        <v>117525</v>
      </c>
    </row>
    <row r="57" spans="1:8" ht="15.75">
      <c r="A57" s="191" t="s">
        <v>455</v>
      </c>
      <c r="B57" s="192" t="s">
        <v>417</v>
      </c>
      <c r="C57" s="192" t="s">
        <v>456</v>
      </c>
      <c r="D57" s="192" t="s">
        <v>418</v>
      </c>
      <c r="E57" s="192" t="s">
        <v>418</v>
      </c>
      <c r="F57" s="193">
        <v>26064</v>
      </c>
      <c r="G57" s="193">
        <v>27060</v>
      </c>
      <c r="H57" s="193">
        <v>151462</v>
      </c>
    </row>
    <row r="58" spans="1:8" ht="47.25">
      <c r="A58" s="194" t="s">
        <v>457</v>
      </c>
      <c r="B58" s="192" t="s">
        <v>417</v>
      </c>
      <c r="C58" s="192" t="s">
        <v>456</v>
      </c>
      <c r="D58" s="192" t="s">
        <v>458</v>
      </c>
      <c r="E58" s="195" t="s">
        <v>418</v>
      </c>
      <c r="F58" s="193">
        <v>26064</v>
      </c>
      <c r="G58" s="193">
        <v>27060</v>
      </c>
      <c r="H58" s="193">
        <v>151462</v>
      </c>
    </row>
    <row r="59" spans="1:8" ht="31.5">
      <c r="A59" s="194" t="s">
        <v>433</v>
      </c>
      <c r="B59" s="192" t="s">
        <v>417</v>
      </c>
      <c r="C59" s="192" t="s">
        <v>456</v>
      </c>
      <c r="D59" s="192" t="s">
        <v>458</v>
      </c>
      <c r="E59" s="192" t="s">
        <v>434</v>
      </c>
      <c r="F59" s="193">
        <v>26064</v>
      </c>
      <c r="G59" s="193">
        <v>27060</v>
      </c>
      <c r="H59" s="193">
        <v>151462</v>
      </c>
    </row>
    <row r="60" spans="1:8" ht="31.5">
      <c r="A60" s="194" t="s">
        <v>435</v>
      </c>
      <c r="B60" s="192" t="s">
        <v>417</v>
      </c>
      <c r="C60" s="192" t="s">
        <v>456</v>
      </c>
      <c r="D60" s="192" t="s">
        <v>458</v>
      </c>
      <c r="E60" s="192" t="s">
        <v>436</v>
      </c>
      <c r="F60" s="193">
        <v>26064</v>
      </c>
      <c r="G60" s="193">
        <v>27060</v>
      </c>
      <c r="H60" s="193">
        <v>151462</v>
      </c>
    </row>
    <row r="61" spans="1:8" ht="47.25">
      <c r="A61" s="191" t="s">
        <v>459</v>
      </c>
      <c r="B61" s="192" t="s">
        <v>417</v>
      </c>
      <c r="C61" s="192" t="s">
        <v>460</v>
      </c>
      <c r="D61" s="192" t="s">
        <v>418</v>
      </c>
      <c r="E61" s="192" t="s">
        <v>418</v>
      </c>
      <c r="F61" s="193">
        <v>22598044</v>
      </c>
      <c r="G61" s="193">
        <v>22598044</v>
      </c>
      <c r="H61" s="193">
        <v>22598044</v>
      </c>
    </row>
    <row r="62" spans="1:8" ht="31.5">
      <c r="A62" s="194" t="s">
        <v>431</v>
      </c>
      <c r="B62" s="192" t="s">
        <v>417</v>
      </c>
      <c r="C62" s="192" t="s">
        <v>460</v>
      </c>
      <c r="D62" s="192" t="s">
        <v>461</v>
      </c>
      <c r="E62" s="195" t="s">
        <v>418</v>
      </c>
      <c r="F62" s="193">
        <v>19093415</v>
      </c>
      <c r="G62" s="193">
        <v>19093415</v>
      </c>
      <c r="H62" s="193">
        <v>19093415</v>
      </c>
    </row>
    <row r="63" spans="1:8" ht="63">
      <c r="A63" s="194" t="s">
        <v>423</v>
      </c>
      <c r="B63" s="192" t="s">
        <v>417</v>
      </c>
      <c r="C63" s="192" t="s">
        <v>460</v>
      </c>
      <c r="D63" s="192" t="s">
        <v>461</v>
      </c>
      <c r="E63" s="192" t="s">
        <v>424</v>
      </c>
      <c r="F63" s="193">
        <v>18317055</v>
      </c>
      <c r="G63" s="193">
        <v>18317055</v>
      </c>
      <c r="H63" s="193">
        <v>18317055</v>
      </c>
    </row>
    <row r="64" spans="1:8" ht="31.5">
      <c r="A64" s="194" t="s">
        <v>425</v>
      </c>
      <c r="B64" s="192" t="s">
        <v>417</v>
      </c>
      <c r="C64" s="192" t="s">
        <v>460</v>
      </c>
      <c r="D64" s="192" t="s">
        <v>461</v>
      </c>
      <c r="E64" s="192" t="s">
        <v>426</v>
      </c>
      <c r="F64" s="193">
        <v>18317055</v>
      </c>
      <c r="G64" s="193">
        <v>18317055</v>
      </c>
      <c r="H64" s="193">
        <v>18317055</v>
      </c>
    </row>
    <row r="65" spans="1:8" ht="31.5">
      <c r="A65" s="194" t="s">
        <v>433</v>
      </c>
      <c r="B65" s="192" t="s">
        <v>417</v>
      </c>
      <c r="C65" s="192" t="s">
        <v>460</v>
      </c>
      <c r="D65" s="192" t="s">
        <v>461</v>
      </c>
      <c r="E65" s="192" t="s">
        <v>434</v>
      </c>
      <c r="F65" s="193">
        <v>745360</v>
      </c>
      <c r="G65" s="193">
        <v>745360</v>
      </c>
      <c r="H65" s="193">
        <v>745360</v>
      </c>
    </row>
    <row r="66" spans="1:8" ht="31.5">
      <c r="A66" s="194" t="s">
        <v>435</v>
      </c>
      <c r="B66" s="192" t="s">
        <v>417</v>
      </c>
      <c r="C66" s="192" t="s">
        <v>460</v>
      </c>
      <c r="D66" s="192" t="s">
        <v>461</v>
      </c>
      <c r="E66" s="192" t="s">
        <v>436</v>
      </c>
      <c r="F66" s="193">
        <v>745360</v>
      </c>
      <c r="G66" s="193">
        <v>745360</v>
      </c>
      <c r="H66" s="193">
        <v>745360</v>
      </c>
    </row>
    <row r="67" spans="1:8" ht="15.75">
      <c r="A67" s="194" t="s">
        <v>441</v>
      </c>
      <c r="B67" s="192" t="s">
        <v>417</v>
      </c>
      <c r="C67" s="192" t="s">
        <v>460</v>
      </c>
      <c r="D67" s="192" t="s">
        <v>461</v>
      </c>
      <c r="E67" s="192" t="s">
        <v>442</v>
      </c>
      <c r="F67" s="193">
        <v>31000</v>
      </c>
      <c r="G67" s="193">
        <v>31000</v>
      </c>
      <c r="H67" s="193">
        <v>31000</v>
      </c>
    </row>
    <row r="68" spans="1:8" ht="15.75">
      <c r="A68" s="194" t="s">
        <v>443</v>
      </c>
      <c r="B68" s="192" t="s">
        <v>417</v>
      </c>
      <c r="C68" s="192" t="s">
        <v>460</v>
      </c>
      <c r="D68" s="192" t="s">
        <v>461</v>
      </c>
      <c r="E68" s="192" t="s">
        <v>444</v>
      </c>
      <c r="F68" s="193">
        <v>31000</v>
      </c>
      <c r="G68" s="193">
        <v>31000</v>
      </c>
      <c r="H68" s="193">
        <v>31000</v>
      </c>
    </row>
    <row r="69" spans="1:8" ht="31.5">
      <c r="A69" s="194" t="s">
        <v>462</v>
      </c>
      <c r="B69" s="192" t="s">
        <v>417</v>
      </c>
      <c r="C69" s="192" t="s">
        <v>460</v>
      </c>
      <c r="D69" s="192" t="s">
        <v>463</v>
      </c>
      <c r="E69" s="195" t="s">
        <v>418</v>
      </c>
      <c r="F69" s="193">
        <v>914724</v>
      </c>
      <c r="G69" s="193">
        <v>914724</v>
      </c>
      <c r="H69" s="193">
        <v>914724</v>
      </c>
    </row>
    <row r="70" spans="1:8" ht="31.5">
      <c r="A70" s="194" t="s">
        <v>433</v>
      </c>
      <c r="B70" s="192" t="s">
        <v>417</v>
      </c>
      <c r="C70" s="192" t="s">
        <v>460</v>
      </c>
      <c r="D70" s="192" t="s">
        <v>463</v>
      </c>
      <c r="E70" s="192" t="s">
        <v>434</v>
      </c>
      <c r="F70" s="193">
        <v>914724</v>
      </c>
      <c r="G70" s="193">
        <v>914724</v>
      </c>
      <c r="H70" s="193">
        <v>914724</v>
      </c>
    </row>
    <row r="71" spans="1:8" ht="31.5">
      <c r="A71" s="194" t="s">
        <v>435</v>
      </c>
      <c r="B71" s="192" t="s">
        <v>417</v>
      </c>
      <c r="C71" s="192" t="s">
        <v>460</v>
      </c>
      <c r="D71" s="192" t="s">
        <v>463</v>
      </c>
      <c r="E71" s="192" t="s">
        <v>436</v>
      </c>
      <c r="F71" s="193">
        <v>914724</v>
      </c>
      <c r="G71" s="193">
        <v>914724</v>
      </c>
      <c r="H71" s="193">
        <v>914724</v>
      </c>
    </row>
    <row r="72" spans="1:8" ht="31.5">
      <c r="A72" s="194" t="s">
        <v>431</v>
      </c>
      <c r="B72" s="192" t="s">
        <v>417</v>
      </c>
      <c r="C72" s="192" t="s">
        <v>460</v>
      </c>
      <c r="D72" s="192" t="s">
        <v>432</v>
      </c>
      <c r="E72" s="195" t="s">
        <v>418</v>
      </c>
      <c r="F72" s="193">
        <v>1040091</v>
      </c>
      <c r="G72" s="193">
        <v>1040091</v>
      </c>
      <c r="H72" s="193">
        <v>1040091</v>
      </c>
    </row>
    <row r="73" spans="1:8" ht="63">
      <c r="A73" s="194" t="s">
        <v>423</v>
      </c>
      <c r="B73" s="192" t="s">
        <v>417</v>
      </c>
      <c r="C73" s="192" t="s">
        <v>460</v>
      </c>
      <c r="D73" s="192" t="s">
        <v>432</v>
      </c>
      <c r="E73" s="192" t="s">
        <v>424</v>
      </c>
      <c r="F73" s="193">
        <v>950241</v>
      </c>
      <c r="G73" s="193">
        <v>950241</v>
      </c>
      <c r="H73" s="193">
        <v>950241</v>
      </c>
    </row>
    <row r="74" spans="1:8" ht="31.5">
      <c r="A74" s="194" t="s">
        <v>425</v>
      </c>
      <c r="B74" s="192" t="s">
        <v>417</v>
      </c>
      <c r="C74" s="192" t="s">
        <v>460</v>
      </c>
      <c r="D74" s="192" t="s">
        <v>432</v>
      </c>
      <c r="E74" s="192" t="s">
        <v>426</v>
      </c>
      <c r="F74" s="193">
        <v>950241</v>
      </c>
      <c r="G74" s="193">
        <v>950241</v>
      </c>
      <c r="H74" s="193">
        <v>950241</v>
      </c>
    </row>
    <row r="75" spans="1:8" ht="31.5">
      <c r="A75" s="194" t="s">
        <v>433</v>
      </c>
      <c r="B75" s="192" t="s">
        <v>417</v>
      </c>
      <c r="C75" s="192" t="s">
        <v>460</v>
      </c>
      <c r="D75" s="192" t="s">
        <v>432</v>
      </c>
      <c r="E75" s="192" t="s">
        <v>434</v>
      </c>
      <c r="F75" s="193">
        <v>89850</v>
      </c>
      <c r="G75" s="193">
        <v>89850</v>
      </c>
      <c r="H75" s="193">
        <v>89850</v>
      </c>
    </row>
    <row r="76" spans="1:8" ht="31.5">
      <c r="A76" s="194" t="s">
        <v>435</v>
      </c>
      <c r="B76" s="192" t="s">
        <v>417</v>
      </c>
      <c r="C76" s="192" t="s">
        <v>460</v>
      </c>
      <c r="D76" s="192" t="s">
        <v>432</v>
      </c>
      <c r="E76" s="192" t="s">
        <v>436</v>
      </c>
      <c r="F76" s="193">
        <v>89850</v>
      </c>
      <c r="G76" s="193">
        <v>89850</v>
      </c>
      <c r="H76" s="193">
        <v>89850</v>
      </c>
    </row>
    <row r="77" spans="1:8" ht="31.5">
      <c r="A77" s="194" t="s">
        <v>464</v>
      </c>
      <c r="B77" s="192" t="s">
        <v>417</v>
      </c>
      <c r="C77" s="192" t="s">
        <v>460</v>
      </c>
      <c r="D77" s="192" t="s">
        <v>465</v>
      </c>
      <c r="E77" s="195" t="s">
        <v>418</v>
      </c>
      <c r="F77" s="193">
        <v>1549814</v>
      </c>
      <c r="G77" s="193">
        <v>1549814</v>
      </c>
      <c r="H77" s="193">
        <v>1549814</v>
      </c>
    </row>
    <row r="78" spans="1:8" ht="63">
      <c r="A78" s="194" t="s">
        <v>423</v>
      </c>
      <c r="B78" s="192" t="s">
        <v>417</v>
      </c>
      <c r="C78" s="192" t="s">
        <v>460</v>
      </c>
      <c r="D78" s="192" t="s">
        <v>465</v>
      </c>
      <c r="E78" s="192" t="s">
        <v>424</v>
      </c>
      <c r="F78" s="193">
        <v>1549814</v>
      </c>
      <c r="G78" s="193">
        <v>1549814</v>
      </c>
      <c r="H78" s="193">
        <v>1549814</v>
      </c>
    </row>
    <row r="79" spans="1:8" ht="31.5">
      <c r="A79" s="194" t="s">
        <v>425</v>
      </c>
      <c r="B79" s="192" t="s">
        <v>417</v>
      </c>
      <c r="C79" s="192" t="s">
        <v>460</v>
      </c>
      <c r="D79" s="192" t="s">
        <v>465</v>
      </c>
      <c r="E79" s="192" t="s">
        <v>426</v>
      </c>
      <c r="F79" s="193">
        <v>1549814</v>
      </c>
      <c r="G79" s="193">
        <v>1549814</v>
      </c>
      <c r="H79" s="193">
        <v>1549814</v>
      </c>
    </row>
    <row r="80" spans="1:8" ht="15.75">
      <c r="A80" s="191" t="s">
        <v>467</v>
      </c>
      <c r="B80" s="192" t="s">
        <v>417</v>
      </c>
      <c r="C80" s="192" t="s">
        <v>468</v>
      </c>
      <c r="D80" s="192" t="s">
        <v>418</v>
      </c>
      <c r="E80" s="192" t="s">
        <v>418</v>
      </c>
      <c r="F80" s="193">
        <v>3500000</v>
      </c>
      <c r="G80" s="193">
        <v>2911091</v>
      </c>
      <c r="H80" s="193">
        <v>3138168</v>
      </c>
    </row>
    <row r="81" spans="1:10" ht="15.75">
      <c r="A81" s="194" t="s">
        <v>469</v>
      </c>
      <c r="B81" s="192" t="s">
        <v>417</v>
      </c>
      <c r="C81" s="192" t="s">
        <v>468</v>
      </c>
      <c r="D81" s="192" t="s">
        <v>470</v>
      </c>
      <c r="E81" s="195" t="s">
        <v>418</v>
      </c>
      <c r="F81" s="193">
        <v>3500000</v>
      </c>
      <c r="G81" s="193">
        <v>2911091</v>
      </c>
      <c r="H81" s="193">
        <v>3138168</v>
      </c>
    </row>
    <row r="82" spans="1:10" ht="15.75">
      <c r="A82" s="194" t="s">
        <v>441</v>
      </c>
      <c r="B82" s="192" t="s">
        <v>417</v>
      </c>
      <c r="C82" s="192" t="s">
        <v>468</v>
      </c>
      <c r="D82" s="192" t="s">
        <v>470</v>
      </c>
      <c r="E82" s="192" t="s">
        <v>442</v>
      </c>
      <c r="F82" s="193">
        <v>3500000</v>
      </c>
      <c r="G82" s="193">
        <v>2911091</v>
      </c>
      <c r="H82" s="193">
        <v>3138168</v>
      </c>
    </row>
    <row r="83" spans="1:10" ht="15.75">
      <c r="A83" s="194" t="s">
        <v>471</v>
      </c>
      <c r="B83" s="192" t="s">
        <v>417</v>
      </c>
      <c r="C83" s="192" t="s">
        <v>468</v>
      </c>
      <c r="D83" s="192" t="s">
        <v>470</v>
      </c>
      <c r="E83" s="192" t="s">
        <v>472</v>
      </c>
      <c r="F83" s="193">
        <v>3500000</v>
      </c>
      <c r="G83" s="193">
        <v>2911091</v>
      </c>
      <c r="H83" s="193">
        <v>3138168</v>
      </c>
    </row>
    <row r="84" spans="1:10" ht="15.75">
      <c r="A84" s="191" t="s">
        <v>473</v>
      </c>
      <c r="B84" s="192" t="s">
        <v>417</v>
      </c>
      <c r="C84" s="192" t="s">
        <v>474</v>
      </c>
      <c r="D84" s="192" t="s">
        <v>418</v>
      </c>
      <c r="E84" s="192" t="s">
        <v>418</v>
      </c>
      <c r="F84" s="193">
        <v>63380321.939999998</v>
      </c>
      <c r="G84" s="193">
        <v>76896752.590000004</v>
      </c>
      <c r="H84" s="193">
        <v>94764567.590000004</v>
      </c>
    </row>
    <row r="85" spans="1:10" ht="31.5">
      <c r="A85" s="194" t="s">
        <v>475</v>
      </c>
      <c r="B85" s="192" t="s">
        <v>417</v>
      </c>
      <c r="C85" s="192" t="s">
        <v>474</v>
      </c>
      <c r="D85" s="192" t="s">
        <v>476</v>
      </c>
      <c r="E85" s="195" t="s">
        <v>418</v>
      </c>
      <c r="F85" s="193">
        <v>306960</v>
      </c>
      <c r="G85" s="193">
        <v>306960</v>
      </c>
      <c r="H85" s="193">
        <v>306960</v>
      </c>
      <c r="I85" s="186"/>
    </row>
    <row r="86" spans="1:10" ht="31.5">
      <c r="A86" s="194" t="s">
        <v>433</v>
      </c>
      <c r="B86" s="192" t="s">
        <v>417</v>
      </c>
      <c r="C86" s="192" t="s">
        <v>474</v>
      </c>
      <c r="D86" s="192" t="s">
        <v>476</v>
      </c>
      <c r="E86" s="192" t="s">
        <v>434</v>
      </c>
      <c r="F86" s="193">
        <v>306960</v>
      </c>
      <c r="G86" s="193">
        <v>306960</v>
      </c>
      <c r="H86" s="193">
        <v>306960</v>
      </c>
    </row>
    <row r="87" spans="1:10" ht="31.5">
      <c r="A87" s="194" t="s">
        <v>435</v>
      </c>
      <c r="B87" s="192" t="s">
        <v>417</v>
      </c>
      <c r="C87" s="192" t="s">
        <v>474</v>
      </c>
      <c r="D87" s="192" t="s">
        <v>476</v>
      </c>
      <c r="E87" s="192" t="s">
        <v>436</v>
      </c>
      <c r="F87" s="193">
        <v>306960</v>
      </c>
      <c r="G87" s="193">
        <v>306960</v>
      </c>
      <c r="H87" s="193">
        <v>306960</v>
      </c>
    </row>
    <row r="88" spans="1:10" ht="47.25">
      <c r="A88" s="194" t="s">
        <v>477</v>
      </c>
      <c r="B88" s="192" t="s">
        <v>417</v>
      </c>
      <c r="C88" s="192" t="s">
        <v>474</v>
      </c>
      <c r="D88" s="192" t="s">
        <v>478</v>
      </c>
      <c r="E88" s="195" t="s">
        <v>418</v>
      </c>
      <c r="F88" s="193">
        <v>818903.94</v>
      </c>
      <c r="G88" s="193">
        <v>821469.59</v>
      </c>
      <c r="H88" s="193">
        <v>821469.59</v>
      </c>
      <c r="J88" s="186"/>
    </row>
    <row r="89" spans="1:10" ht="31.5">
      <c r="A89" s="194" t="s">
        <v>433</v>
      </c>
      <c r="B89" s="192" t="s">
        <v>417</v>
      </c>
      <c r="C89" s="192" t="s">
        <v>474</v>
      </c>
      <c r="D89" s="192" t="s">
        <v>478</v>
      </c>
      <c r="E89" s="192" t="s">
        <v>434</v>
      </c>
      <c r="F89" s="193">
        <v>818903.94</v>
      </c>
      <c r="G89" s="193">
        <v>821469.59</v>
      </c>
      <c r="H89" s="193">
        <v>821469.59</v>
      </c>
    </row>
    <row r="90" spans="1:10" ht="31.5">
      <c r="A90" s="194" t="s">
        <v>435</v>
      </c>
      <c r="B90" s="192" t="s">
        <v>417</v>
      </c>
      <c r="C90" s="192" t="s">
        <v>474</v>
      </c>
      <c r="D90" s="192" t="s">
        <v>478</v>
      </c>
      <c r="E90" s="192" t="s">
        <v>436</v>
      </c>
      <c r="F90" s="193">
        <v>818903.94</v>
      </c>
      <c r="G90" s="193">
        <v>821469.59</v>
      </c>
      <c r="H90" s="193">
        <v>821469.59</v>
      </c>
    </row>
    <row r="91" spans="1:10" ht="31.5">
      <c r="A91" s="194" t="s">
        <v>479</v>
      </c>
      <c r="B91" s="192" t="s">
        <v>417</v>
      </c>
      <c r="C91" s="192" t="s">
        <v>474</v>
      </c>
      <c r="D91" s="192" t="s">
        <v>480</v>
      </c>
      <c r="E91" s="195" t="s">
        <v>418</v>
      </c>
      <c r="F91" s="193">
        <v>13635388</v>
      </c>
      <c r="G91" s="193">
        <v>13635388</v>
      </c>
      <c r="H91" s="193">
        <v>13635388</v>
      </c>
    </row>
    <row r="92" spans="1:10" ht="31.5">
      <c r="A92" s="194" t="s">
        <v>481</v>
      </c>
      <c r="B92" s="192" t="s">
        <v>417</v>
      </c>
      <c r="C92" s="192" t="s">
        <v>474</v>
      </c>
      <c r="D92" s="192" t="s">
        <v>480</v>
      </c>
      <c r="E92" s="192" t="s">
        <v>482</v>
      </c>
      <c r="F92" s="193">
        <v>13635388</v>
      </c>
      <c r="G92" s="193">
        <v>13635388</v>
      </c>
      <c r="H92" s="193">
        <v>13635388</v>
      </c>
    </row>
    <row r="93" spans="1:10" ht="15.75">
      <c r="A93" s="194" t="s">
        <v>483</v>
      </c>
      <c r="B93" s="192" t="s">
        <v>417</v>
      </c>
      <c r="C93" s="192" t="s">
        <v>474</v>
      </c>
      <c r="D93" s="192" t="s">
        <v>480</v>
      </c>
      <c r="E93" s="192" t="s">
        <v>484</v>
      </c>
      <c r="F93" s="193">
        <v>13635388</v>
      </c>
      <c r="G93" s="193">
        <v>13635388</v>
      </c>
      <c r="H93" s="193">
        <v>13635388</v>
      </c>
    </row>
    <row r="94" spans="1:10" ht="31.5">
      <c r="A94" s="194" t="s">
        <v>485</v>
      </c>
      <c r="B94" s="192" t="s">
        <v>417</v>
      </c>
      <c r="C94" s="192" t="s">
        <v>474</v>
      </c>
      <c r="D94" s="192" t="s">
        <v>486</v>
      </c>
      <c r="E94" s="195" t="s">
        <v>418</v>
      </c>
      <c r="F94" s="193">
        <v>31732616</v>
      </c>
      <c r="G94" s="193">
        <v>30691026</v>
      </c>
      <c r="H94" s="193">
        <v>31732616</v>
      </c>
    </row>
    <row r="95" spans="1:10" ht="31.5">
      <c r="A95" s="194" t="s">
        <v>481</v>
      </c>
      <c r="B95" s="192" t="s">
        <v>417</v>
      </c>
      <c r="C95" s="192" t="s">
        <v>474</v>
      </c>
      <c r="D95" s="192" t="s">
        <v>486</v>
      </c>
      <c r="E95" s="192" t="s">
        <v>482</v>
      </c>
      <c r="F95" s="193">
        <v>31732616</v>
      </c>
      <c r="G95" s="193">
        <v>30691026</v>
      </c>
      <c r="H95" s="193">
        <v>31732616</v>
      </c>
    </row>
    <row r="96" spans="1:10" ht="15.75">
      <c r="A96" s="194" t="s">
        <v>483</v>
      </c>
      <c r="B96" s="192" t="s">
        <v>417</v>
      </c>
      <c r="C96" s="192" t="s">
        <v>474</v>
      </c>
      <c r="D96" s="192" t="s">
        <v>486</v>
      </c>
      <c r="E96" s="192" t="s">
        <v>484</v>
      </c>
      <c r="F96" s="193">
        <v>31732616</v>
      </c>
      <c r="G96" s="193">
        <v>30691026</v>
      </c>
      <c r="H96" s="193">
        <v>31732616</v>
      </c>
    </row>
    <row r="97" spans="1:10" ht="31.5">
      <c r="A97" s="194" t="s">
        <v>462</v>
      </c>
      <c r="B97" s="192" t="s">
        <v>417</v>
      </c>
      <c r="C97" s="192" t="s">
        <v>474</v>
      </c>
      <c r="D97" s="192" t="s">
        <v>463</v>
      </c>
      <c r="E97" s="195" t="s">
        <v>418</v>
      </c>
      <c r="F97" s="193">
        <v>2444345</v>
      </c>
      <c r="G97" s="193">
        <v>2444345</v>
      </c>
      <c r="H97" s="193">
        <v>2444345</v>
      </c>
    </row>
    <row r="98" spans="1:10" ht="31.5">
      <c r="A98" s="194" t="s">
        <v>433</v>
      </c>
      <c r="B98" s="192" t="s">
        <v>417</v>
      </c>
      <c r="C98" s="192" t="s">
        <v>474</v>
      </c>
      <c r="D98" s="192" t="s">
        <v>463</v>
      </c>
      <c r="E98" s="192" t="s">
        <v>434</v>
      </c>
      <c r="F98" s="193">
        <v>2444345</v>
      </c>
      <c r="G98" s="193">
        <v>2444345</v>
      </c>
      <c r="H98" s="193">
        <v>2444345</v>
      </c>
    </row>
    <row r="99" spans="1:10" ht="31.5">
      <c r="A99" s="194" t="s">
        <v>435</v>
      </c>
      <c r="B99" s="192" t="s">
        <v>417</v>
      </c>
      <c r="C99" s="192" t="s">
        <v>474</v>
      </c>
      <c r="D99" s="192" t="s">
        <v>463</v>
      </c>
      <c r="E99" s="192" t="s">
        <v>436</v>
      </c>
      <c r="F99" s="193">
        <v>2444345</v>
      </c>
      <c r="G99" s="193">
        <v>2444345</v>
      </c>
      <c r="H99" s="193">
        <v>2444345</v>
      </c>
    </row>
    <row r="100" spans="1:10" ht="31.5">
      <c r="A100" s="194" t="s">
        <v>475</v>
      </c>
      <c r="B100" s="192" t="s">
        <v>417</v>
      </c>
      <c r="C100" s="192" t="s">
        <v>474</v>
      </c>
      <c r="D100" s="192" t="s">
        <v>487</v>
      </c>
      <c r="E100" s="195" t="s">
        <v>418</v>
      </c>
      <c r="F100" s="193">
        <v>717000</v>
      </c>
      <c r="G100" s="193">
        <v>717000</v>
      </c>
      <c r="H100" s="193">
        <v>717000</v>
      </c>
    </row>
    <row r="101" spans="1:10" ht="31.5">
      <c r="A101" s="194" t="s">
        <v>433</v>
      </c>
      <c r="B101" s="192" t="s">
        <v>417</v>
      </c>
      <c r="C101" s="192" t="s">
        <v>474</v>
      </c>
      <c r="D101" s="192" t="s">
        <v>487</v>
      </c>
      <c r="E101" s="192" t="s">
        <v>434</v>
      </c>
      <c r="F101" s="193">
        <v>717000</v>
      </c>
      <c r="G101" s="193">
        <v>717000</v>
      </c>
      <c r="H101" s="193">
        <v>717000</v>
      </c>
    </row>
    <row r="102" spans="1:10" ht="31.5">
      <c r="A102" s="194" t="s">
        <v>435</v>
      </c>
      <c r="B102" s="192" t="s">
        <v>417</v>
      </c>
      <c r="C102" s="192" t="s">
        <v>474</v>
      </c>
      <c r="D102" s="192" t="s">
        <v>487</v>
      </c>
      <c r="E102" s="192" t="s">
        <v>436</v>
      </c>
      <c r="F102" s="193">
        <v>717000</v>
      </c>
      <c r="G102" s="193">
        <v>717000</v>
      </c>
      <c r="H102" s="193">
        <v>717000</v>
      </c>
    </row>
    <row r="103" spans="1:10" ht="31.5">
      <c r="A103" s="194" t="s">
        <v>488</v>
      </c>
      <c r="B103" s="192" t="s">
        <v>417</v>
      </c>
      <c r="C103" s="192" t="s">
        <v>474</v>
      </c>
      <c r="D103" s="192" t="s">
        <v>489</v>
      </c>
      <c r="E103" s="195" t="s">
        <v>418</v>
      </c>
      <c r="F103" s="193">
        <v>50000</v>
      </c>
      <c r="G103" s="193">
        <v>50000</v>
      </c>
      <c r="H103" s="193">
        <v>50000</v>
      </c>
      <c r="J103" s="186"/>
    </row>
    <row r="104" spans="1:10" ht="31.5">
      <c r="A104" s="194" t="s">
        <v>433</v>
      </c>
      <c r="B104" s="192" t="s">
        <v>417</v>
      </c>
      <c r="C104" s="192" t="s">
        <v>474</v>
      </c>
      <c r="D104" s="192" t="s">
        <v>489</v>
      </c>
      <c r="E104" s="192" t="s">
        <v>434</v>
      </c>
      <c r="F104" s="193">
        <v>50000</v>
      </c>
      <c r="G104" s="193">
        <v>50000</v>
      </c>
      <c r="H104" s="193">
        <v>50000</v>
      </c>
    </row>
    <row r="105" spans="1:10" ht="31.5">
      <c r="A105" s="194" t="s">
        <v>435</v>
      </c>
      <c r="B105" s="192" t="s">
        <v>417</v>
      </c>
      <c r="C105" s="192" t="s">
        <v>474</v>
      </c>
      <c r="D105" s="192" t="s">
        <v>489</v>
      </c>
      <c r="E105" s="192" t="s">
        <v>436</v>
      </c>
      <c r="F105" s="193">
        <v>50000</v>
      </c>
      <c r="G105" s="193">
        <v>50000</v>
      </c>
      <c r="H105" s="193">
        <v>50000</v>
      </c>
    </row>
    <row r="106" spans="1:10" ht="31.5">
      <c r="A106" s="194" t="s">
        <v>490</v>
      </c>
      <c r="B106" s="192" t="s">
        <v>417</v>
      </c>
      <c r="C106" s="192" t="s">
        <v>474</v>
      </c>
      <c r="D106" s="192" t="s">
        <v>491</v>
      </c>
      <c r="E106" s="195" t="s">
        <v>418</v>
      </c>
      <c r="F106" s="193">
        <v>498000</v>
      </c>
      <c r="G106" s="193">
        <v>498000</v>
      </c>
      <c r="H106" s="193">
        <v>498000</v>
      </c>
    </row>
    <row r="107" spans="1:10" ht="31.5">
      <c r="A107" s="194" t="s">
        <v>433</v>
      </c>
      <c r="B107" s="192" t="s">
        <v>417</v>
      </c>
      <c r="C107" s="192" t="s">
        <v>474</v>
      </c>
      <c r="D107" s="192" t="s">
        <v>491</v>
      </c>
      <c r="E107" s="192" t="s">
        <v>434</v>
      </c>
      <c r="F107" s="193">
        <v>498000</v>
      </c>
      <c r="G107" s="193">
        <v>498000</v>
      </c>
      <c r="H107" s="193">
        <v>498000</v>
      </c>
    </row>
    <row r="108" spans="1:10" ht="31.5">
      <c r="A108" s="194" t="s">
        <v>435</v>
      </c>
      <c r="B108" s="192" t="s">
        <v>417</v>
      </c>
      <c r="C108" s="192" t="s">
        <v>474</v>
      </c>
      <c r="D108" s="192" t="s">
        <v>491</v>
      </c>
      <c r="E108" s="192" t="s">
        <v>436</v>
      </c>
      <c r="F108" s="193">
        <v>498000</v>
      </c>
      <c r="G108" s="193">
        <v>498000</v>
      </c>
      <c r="H108" s="193">
        <v>498000</v>
      </c>
    </row>
    <row r="109" spans="1:10" ht="31.5">
      <c r="A109" s="194" t="s">
        <v>431</v>
      </c>
      <c r="B109" s="192" t="s">
        <v>417</v>
      </c>
      <c r="C109" s="192" t="s">
        <v>474</v>
      </c>
      <c r="D109" s="192" t="s">
        <v>492</v>
      </c>
      <c r="E109" s="195" t="s">
        <v>418</v>
      </c>
      <c r="F109" s="193">
        <v>12907109</v>
      </c>
      <c r="G109" s="193">
        <v>12907109</v>
      </c>
      <c r="H109" s="193">
        <v>12907109</v>
      </c>
    </row>
    <row r="110" spans="1:10" ht="63">
      <c r="A110" s="194" t="s">
        <v>423</v>
      </c>
      <c r="B110" s="192" t="s">
        <v>417</v>
      </c>
      <c r="C110" s="192" t="s">
        <v>474</v>
      </c>
      <c r="D110" s="192" t="s">
        <v>492</v>
      </c>
      <c r="E110" s="192" t="s">
        <v>424</v>
      </c>
      <c r="F110" s="193">
        <v>12513731</v>
      </c>
      <c r="G110" s="193">
        <v>12513731</v>
      </c>
      <c r="H110" s="193">
        <v>12513731</v>
      </c>
    </row>
    <row r="111" spans="1:10" ht="31.5">
      <c r="A111" s="194" t="s">
        <v>425</v>
      </c>
      <c r="B111" s="192" t="s">
        <v>417</v>
      </c>
      <c r="C111" s="192" t="s">
        <v>474</v>
      </c>
      <c r="D111" s="192" t="s">
        <v>492</v>
      </c>
      <c r="E111" s="192" t="s">
        <v>426</v>
      </c>
      <c r="F111" s="193">
        <v>12513731</v>
      </c>
      <c r="G111" s="193">
        <v>12513731</v>
      </c>
      <c r="H111" s="193">
        <v>12513731</v>
      </c>
    </row>
    <row r="112" spans="1:10" ht="31.5">
      <c r="A112" s="194" t="s">
        <v>433</v>
      </c>
      <c r="B112" s="192" t="s">
        <v>417</v>
      </c>
      <c r="C112" s="192" t="s">
        <v>474</v>
      </c>
      <c r="D112" s="192" t="s">
        <v>492</v>
      </c>
      <c r="E112" s="192" t="s">
        <v>434</v>
      </c>
      <c r="F112" s="193">
        <v>387878</v>
      </c>
      <c r="G112" s="193">
        <v>387878</v>
      </c>
      <c r="H112" s="193">
        <v>387878</v>
      </c>
    </row>
    <row r="113" spans="1:8" ht="31.5">
      <c r="A113" s="194" t="s">
        <v>435</v>
      </c>
      <c r="B113" s="192" t="s">
        <v>417</v>
      </c>
      <c r="C113" s="192" t="s">
        <v>474</v>
      </c>
      <c r="D113" s="192" t="s">
        <v>492</v>
      </c>
      <c r="E113" s="192" t="s">
        <v>436</v>
      </c>
      <c r="F113" s="193">
        <v>387878</v>
      </c>
      <c r="G113" s="193">
        <v>387878</v>
      </c>
      <c r="H113" s="193">
        <v>387878</v>
      </c>
    </row>
    <row r="114" spans="1:8" ht="15.75">
      <c r="A114" s="194" t="s">
        <v>441</v>
      </c>
      <c r="B114" s="192" t="s">
        <v>417</v>
      </c>
      <c r="C114" s="192" t="s">
        <v>474</v>
      </c>
      <c r="D114" s="192" t="s">
        <v>492</v>
      </c>
      <c r="E114" s="192" t="s">
        <v>442</v>
      </c>
      <c r="F114" s="193">
        <v>5500</v>
      </c>
      <c r="G114" s="193">
        <v>5500</v>
      </c>
      <c r="H114" s="193">
        <v>5500</v>
      </c>
    </row>
    <row r="115" spans="1:8" ht="15.75">
      <c r="A115" s="194" t="s">
        <v>443</v>
      </c>
      <c r="B115" s="192" t="s">
        <v>417</v>
      </c>
      <c r="C115" s="192" t="s">
        <v>474</v>
      </c>
      <c r="D115" s="192" t="s">
        <v>492</v>
      </c>
      <c r="E115" s="192" t="s">
        <v>444</v>
      </c>
      <c r="F115" s="193">
        <v>5500</v>
      </c>
      <c r="G115" s="193">
        <v>5500</v>
      </c>
      <c r="H115" s="193">
        <v>5500</v>
      </c>
    </row>
    <row r="116" spans="1:8" ht="31.5">
      <c r="A116" s="194" t="s">
        <v>488</v>
      </c>
      <c r="B116" s="192" t="s">
        <v>417</v>
      </c>
      <c r="C116" s="192" t="s">
        <v>474</v>
      </c>
      <c r="D116" s="192" t="s">
        <v>493</v>
      </c>
      <c r="E116" s="195" t="s">
        <v>418</v>
      </c>
      <c r="F116" s="193">
        <v>260000</v>
      </c>
      <c r="G116" s="193">
        <v>260000</v>
      </c>
      <c r="H116" s="193">
        <v>260000</v>
      </c>
    </row>
    <row r="117" spans="1:8" ht="31.5">
      <c r="A117" s="194" t="s">
        <v>433</v>
      </c>
      <c r="B117" s="192" t="s">
        <v>417</v>
      </c>
      <c r="C117" s="192" t="s">
        <v>474</v>
      </c>
      <c r="D117" s="192" t="s">
        <v>493</v>
      </c>
      <c r="E117" s="192" t="s">
        <v>434</v>
      </c>
      <c r="F117" s="193">
        <v>260000</v>
      </c>
      <c r="G117" s="193">
        <v>260000</v>
      </c>
      <c r="H117" s="193">
        <v>260000</v>
      </c>
    </row>
    <row r="118" spans="1:8" ht="31.5">
      <c r="A118" s="194" t="s">
        <v>435</v>
      </c>
      <c r="B118" s="192" t="s">
        <v>417</v>
      </c>
      <c r="C118" s="192" t="s">
        <v>474</v>
      </c>
      <c r="D118" s="192" t="s">
        <v>493</v>
      </c>
      <c r="E118" s="192" t="s">
        <v>436</v>
      </c>
      <c r="F118" s="193">
        <v>260000</v>
      </c>
      <c r="G118" s="193">
        <v>260000</v>
      </c>
      <c r="H118" s="193">
        <v>260000</v>
      </c>
    </row>
    <row r="119" spans="1:8" ht="63">
      <c r="A119" s="194" t="s">
        <v>494</v>
      </c>
      <c r="B119" s="192" t="s">
        <v>417</v>
      </c>
      <c r="C119" s="192" t="s">
        <v>474</v>
      </c>
      <c r="D119" s="192" t="s">
        <v>495</v>
      </c>
      <c r="E119" s="195" t="s">
        <v>418</v>
      </c>
      <c r="F119" s="193">
        <v>10000</v>
      </c>
      <c r="G119" s="193">
        <v>10000</v>
      </c>
      <c r="H119" s="193">
        <v>10000</v>
      </c>
    </row>
    <row r="120" spans="1:8" ht="31.5">
      <c r="A120" s="194" t="s">
        <v>433</v>
      </c>
      <c r="B120" s="192" t="s">
        <v>417</v>
      </c>
      <c r="C120" s="192" t="s">
        <v>474</v>
      </c>
      <c r="D120" s="192" t="s">
        <v>495</v>
      </c>
      <c r="E120" s="192" t="s">
        <v>434</v>
      </c>
      <c r="F120" s="193">
        <v>10000</v>
      </c>
      <c r="G120" s="193">
        <v>10000</v>
      </c>
      <c r="H120" s="193">
        <v>10000</v>
      </c>
    </row>
    <row r="121" spans="1:8" ht="31.5">
      <c r="A121" s="194" t="s">
        <v>435</v>
      </c>
      <c r="B121" s="192" t="s">
        <v>417</v>
      </c>
      <c r="C121" s="192" t="s">
        <v>474</v>
      </c>
      <c r="D121" s="192" t="s">
        <v>495</v>
      </c>
      <c r="E121" s="192" t="s">
        <v>436</v>
      </c>
      <c r="F121" s="193">
        <v>10000</v>
      </c>
      <c r="G121" s="193">
        <v>10000</v>
      </c>
      <c r="H121" s="193">
        <v>10000</v>
      </c>
    </row>
    <row r="122" spans="1:8" ht="15.75">
      <c r="A122" s="194" t="s">
        <v>496</v>
      </c>
      <c r="B122" s="192" t="s">
        <v>417</v>
      </c>
      <c r="C122" s="192" t="s">
        <v>474</v>
      </c>
      <c r="D122" s="192" t="s">
        <v>497</v>
      </c>
      <c r="E122" s="195" t="s">
        <v>418</v>
      </c>
      <c r="F122" s="193">
        <v>0</v>
      </c>
      <c r="G122" s="193">
        <v>14555455</v>
      </c>
      <c r="H122" s="193">
        <v>31381680</v>
      </c>
    </row>
    <row r="123" spans="1:8" ht="15.75">
      <c r="A123" s="194" t="s">
        <v>441</v>
      </c>
      <c r="B123" s="192" t="s">
        <v>417</v>
      </c>
      <c r="C123" s="192" t="s">
        <v>474</v>
      </c>
      <c r="D123" s="192" t="s">
        <v>497</v>
      </c>
      <c r="E123" s="192" t="s">
        <v>442</v>
      </c>
      <c r="F123" s="193">
        <v>0</v>
      </c>
      <c r="G123" s="193">
        <v>14555455</v>
      </c>
      <c r="H123" s="193">
        <v>31381680</v>
      </c>
    </row>
    <row r="124" spans="1:8" ht="15.75">
      <c r="A124" s="194" t="s">
        <v>471</v>
      </c>
      <c r="B124" s="192" t="s">
        <v>417</v>
      </c>
      <c r="C124" s="192" t="s">
        <v>474</v>
      </c>
      <c r="D124" s="192" t="s">
        <v>497</v>
      </c>
      <c r="E124" s="192" t="s">
        <v>472</v>
      </c>
      <c r="F124" s="193">
        <v>0</v>
      </c>
      <c r="G124" s="193">
        <v>14555455</v>
      </c>
      <c r="H124" s="193">
        <v>31381680</v>
      </c>
    </row>
    <row r="125" spans="1:8" ht="15.75">
      <c r="A125" s="191" t="s">
        <v>500</v>
      </c>
      <c r="B125" s="192" t="s">
        <v>428</v>
      </c>
      <c r="C125" s="192" t="s">
        <v>418</v>
      </c>
      <c r="D125" s="192" t="s">
        <v>418</v>
      </c>
      <c r="E125" s="192" t="s">
        <v>418</v>
      </c>
      <c r="F125" s="193">
        <v>7302696</v>
      </c>
      <c r="G125" s="193">
        <v>7302696</v>
      </c>
      <c r="H125" s="193">
        <v>7302696</v>
      </c>
    </row>
    <row r="126" spans="1:8" ht="15.75">
      <c r="A126" s="191" t="s">
        <v>501</v>
      </c>
      <c r="B126" s="192" t="s">
        <v>428</v>
      </c>
      <c r="C126" s="192" t="s">
        <v>502</v>
      </c>
      <c r="D126" s="192" t="s">
        <v>418</v>
      </c>
      <c r="E126" s="192" t="s">
        <v>418</v>
      </c>
      <c r="F126" s="193">
        <v>1125960</v>
      </c>
      <c r="G126" s="193">
        <v>1125960</v>
      </c>
      <c r="H126" s="193">
        <v>1125960</v>
      </c>
    </row>
    <row r="127" spans="1:8" ht="31.5">
      <c r="A127" s="194" t="s">
        <v>503</v>
      </c>
      <c r="B127" s="192" t="s">
        <v>428</v>
      </c>
      <c r="C127" s="192" t="s">
        <v>502</v>
      </c>
      <c r="D127" s="192" t="s">
        <v>504</v>
      </c>
      <c r="E127" s="195" t="s">
        <v>418</v>
      </c>
      <c r="F127" s="193">
        <v>1025960</v>
      </c>
      <c r="G127" s="193">
        <v>1025960</v>
      </c>
      <c r="H127" s="193">
        <v>1025960</v>
      </c>
    </row>
    <row r="128" spans="1:8" ht="31.5">
      <c r="A128" s="194" t="s">
        <v>433</v>
      </c>
      <c r="B128" s="192" t="s">
        <v>428</v>
      </c>
      <c r="C128" s="192" t="s">
        <v>502</v>
      </c>
      <c r="D128" s="192" t="s">
        <v>504</v>
      </c>
      <c r="E128" s="192" t="s">
        <v>434</v>
      </c>
      <c r="F128" s="193">
        <v>1025960</v>
      </c>
      <c r="G128" s="193">
        <v>1025960</v>
      </c>
      <c r="H128" s="193">
        <v>1025960</v>
      </c>
    </row>
    <row r="129" spans="1:8" ht="31.5">
      <c r="A129" s="194" t="s">
        <v>435</v>
      </c>
      <c r="B129" s="192" t="s">
        <v>428</v>
      </c>
      <c r="C129" s="192" t="s">
        <v>502</v>
      </c>
      <c r="D129" s="192" t="s">
        <v>504</v>
      </c>
      <c r="E129" s="192" t="s">
        <v>436</v>
      </c>
      <c r="F129" s="193">
        <v>1025960</v>
      </c>
      <c r="G129" s="193">
        <v>1025960</v>
      </c>
      <c r="H129" s="193">
        <v>1025960</v>
      </c>
    </row>
    <row r="130" spans="1:8" ht="47.25">
      <c r="A130" s="194" t="s">
        <v>505</v>
      </c>
      <c r="B130" s="192" t="s">
        <v>428</v>
      </c>
      <c r="C130" s="192" t="s">
        <v>502</v>
      </c>
      <c r="D130" s="192" t="s">
        <v>506</v>
      </c>
      <c r="E130" s="195" t="s">
        <v>418</v>
      </c>
      <c r="F130" s="193">
        <v>100000</v>
      </c>
      <c r="G130" s="193">
        <v>100000</v>
      </c>
      <c r="H130" s="193">
        <v>100000</v>
      </c>
    </row>
    <row r="131" spans="1:8" ht="31.5">
      <c r="A131" s="194" t="s">
        <v>433</v>
      </c>
      <c r="B131" s="192" t="s">
        <v>428</v>
      </c>
      <c r="C131" s="192" t="s">
        <v>502</v>
      </c>
      <c r="D131" s="192" t="s">
        <v>506</v>
      </c>
      <c r="E131" s="192" t="s">
        <v>434</v>
      </c>
      <c r="F131" s="193">
        <v>100000</v>
      </c>
      <c r="G131" s="193">
        <v>100000</v>
      </c>
      <c r="H131" s="193">
        <v>100000</v>
      </c>
    </row>
    <row r="132" spans="1:8" ht="31.5">
      <c r="A132" s="194" t="s">
        <v>435</v>
      </c>
      <c r="B132" s="192" t="s">
        <v>428</v>
      </c>
      <c r="C132" s="192" t="s">
        <v>502</v>
      </c>
      <c r="D132" s="192" t="s">
        <v>506</v>
      </c>
      <c r="E132" s="192" t="s">
        <v>436</v>
      </c>
      <c r="F132" s="193">
        <v>100000</v>
      </c>
      <c r="G132" s="193">
        <v>100000</v>
      </c>
      <c r="H132" s="193">
        <v>100000</v>
      </c>
    </row>
    <row r="133" spans="1:8" ht="31.5">
      <c r="A133" s="191" t="s">
        <v>507</v>
      </c>
      <c r="B133" s="192" t="s">
        <v>428</v>
      </c>
      <c r="C133" s="192" t="s">
        <v>508</v>
      </c>
      <c r="D133" s="192" t="s">
        <v>418</v>
      </c>
      <c r="E133" s="192" t="s">
        <v>418</v>
      </c>
      <c r="F133" s="193">
        <v>6176736</v>
      </c>
      <c r="G133" s="193">
        <v>6176736</v>
      </c>
      <c r="H133" s="193">
        <v>6176736</v>
      </c>
    </row>
    <row r="134" spans="1:8" ht="15.75">
      <c r="A134" s="194" t="s">
        <v>509</v>
      </c>
      <c r="B134" s="192" t="s">
        <v>428</v>
      </c>
      <c r="C134" s="192" t="s">
        <v>508</v>
      </c>
      <c r="D134" s="192" t="s">
        <v>510</v>
      </c>
      <c r="E134" s="195" t="s">
        <v>418</v>
      </c>
      <c r="F134" s="193">
        <v>5583236</v>
      </c>
      <c r="G134" s="193">
        <v>5583236</v>
      </c>
      <c r="H134" s="193">
        <v>5583236</v>
      </c>
    </row>
    <row r="135" spans="1:8" ht="63">
      <c r="A135" s="194" t="s">
        <v>423</v>
      </c>
      <c r="B135" s="192" t="s">
        <v>428</v>
      </c>
      <c r="C135" s="192" t="s">
        <v>508</v>
      </c>
      <c r="D135" s="192" t="s">
        <v>510</v>
      </c>
      <c r="E135" s="192" t="s">
        <v>424</v>
      </c>
      <c r="F135" s="193">
        <v>4723212</v>
      </c>
      <c r="G135" s="193">
        <v>4723212</v>
      </c>
      <c r="H135" s="193">
        <v>4723212</v>
      </c>
    </row>
    <row r="136" spans="1:8" ht="15.75">
      <c r="A136" s="194" t="s">
        <v>511</v>
      </c>
      <c r="B136" s="192" t="s">
        <v>428</v>
      </c>
      <c r="C136" s="192" t="s">
        <v>508</v>
      </c>
      <c r="D136" s="192" t="s">
        <v>510</v>
      </c>
      <c r="E136" s="192" t="s">
        <v>512</v>
      </c>
      <c r="F136" s="193">
        <v>4723212</v>
      </c>
      <c r="G136" s="193">
        <v>4723212</v>
      </c>
      <c r="H136" s="193">
        <v>4723212</v>
      </c>
    </row>
    <row r="137" spans="1:8" ht="31.5">
      <c r="A137" s="194" t="s">
        <v>433</v>
      </c>
      <c r="B137" s="192" t="s">
        <v>428</v>
      </c>
      <c r="C137" s="192" t="s">
        <v>508</v>
      </c>
      <c r="D137" s="192" t="s">
        <v>510</v>
      </c>
      <c r="E137" s="192" t="s">
        <v>434</v>
      </c>
      <c r="F137" s="193">
        <v>860024</v>
      </c>
      <c r="G137" s="193">
        <v>860024</v>
      </c>
      <c r="H137" s="193">
        <v>860024</v>
      </c>
    </row>
    <row r="138" spans="1:8" ht="31.5">
      <c r="A138" s="194" t="s">
        <v>435</v>
      </c>
      <c r="B138" s="192" t="s">
        <v>428</v>
      </c>
      <c r="C138" s="192" t="s">
        <v>508</v>
      </c>
      <c r="D138" s="192" t="s">
        <v>510</v>
      </c>
      <c r="E138" s="192" t="s">
        <v>436</v>
      </c>
      <c r="F138" s="193">
        <v>860024</v>
      </c>
      <c r="G138" s="193">
        <v>860024</v>
      </c>
      <c r="H138" s="193">
        <v>860024</v>
      </c>
    </row>
    <row r="139" spans="1:8" ht="63">
      <c r="A139" s="194" t="s">
        <v>513</v>
      </c>
      <c r="B139" s="192" t="s">
        <v>428</v>
      </c>
      <c r="C139" s="192" t="s">
        <v>508</v>
      </c>
      <c r="D139" s="192" t="s">
        <v>514</v>
      </c>
      <c r="E139" s="195" t="s">
        <v>418</v>
      </c>
      <c r="F139" s="193">
        <v>54490</v>
      </c>
      <c r="G139" s="193">
        <v>54490</v>
      </c>
      <c r="H139" s="193">
        <v>54490</v>
      </c>
    </row>
    <row r="140" spans="1:8" ht="31.5">
      <c r="A140" s="194" t="s">
        <v>433</v>
      </c>
      <c r="B140" s="192" t="s">
        <v>428</v>
      </c>
      <c r="C140" s="192" t="s">
        <v>508</v>
      </c>
      <c r="D140" s="192" t="s">
        <v>514</v>
      </c>
      <c r="E140" s="192" t="s">
        <v>434</v>
      </c>
      <c r="F140" s="193">
        <v>54490</v>
      </c>
      <c r="G140" s="193">
        <v>54490</v>
      </c>
      <c r="H140" s="193">
        <v>54490</v>
      </c>
    </row>
    <row r="141" spans="1:8" ht="31.5">
      <c r="A141" s="194" t="s">
        <v>435</v>
      </c>
      <c r="B141" s="192" t="s">
        <v>428</v>
      </c>
      <c r="C141" s="192" t="s">
        <v>508</v>
      </c>
      <c r="D141" s="192" t="s">
        <v>514</v>
      </c>
      <c r="E141" s="192" t="s">
        <v>436</v>
      </c>
      <c r="F141" s="193">
        <v>54490</v>
      </c>
      <c r="G141" s="193">
        <v>54490</v>
      </c>
      <c r="H141" s="193">
        <v>54490</v>
      </c>
    </row>
    <row r="142" spans="1:8" ht="15.75">
      <c r="A142" s="194" t="s">
        <v>515</v>
      </c>
      <c r="B142" s="192" t="s">
        <v>428</v>
      </c>
      <c r="C142" s="192" t="s">
        <v>508</v>
      </c>
      <c r="D142" s="192" t="s">
        <v>516</v>
      </c>
      <c r="E142" s="195" t="s">
        <v>418</v>
      </c>
      <c r="F142" s="193">
        <v>439010</v>
      </c>
      <c r="G142" s="193">
        <v>439010</v>
      </c>
      <c r="H142" s="193">
        <v>439010</v>
      </c>
    </row>
    <row r="143" spans="1:8" ht="31.5">
      <c r="A143" s="194" t="s">
        <v>433</v>
      </c>
      <c r="B143" s="192" t="s">
        <v>428</v>
      </c>
      <c r="C143" s="192" t="s">
        <v>508</v>
      </c>
      <c r="D143" s="192" t="s">
        <v>516</v>
      </c>
      <c r="E143" s="192" t="s">
        <v>434</v>
      </c>
      <c r="F143" s="193">
        <v>96530</v>
      </c>
      <c r="G143" s="193">
        <v>96530</v>
      </c>
      <c r="H143" s="193">
        <v>96530</v>
      </c>
    </row>
    <row r="144" spans="1:8" ht="31.5">
      <c r="A144" s="194" t="s">
        <v>435</v>
      </c>
      <c r="B144" s="192" t="s">
        <v>428</v>
      </c>
      <c r="C144" s="192" t="s">
        <v>508</v>
      </c>
      <c r="D144" s="192" t="s">
        <v>516</v>
      </c>
      <c r="E144" s="192" t="s">
        <v>436</v>
      </c>
      <c r="F144" s="193">
        <v>96530</v>
      </c>
      <c r="G144" s="193">
        <v>96530</v>
      </c>
      <c r="H144" s="193">
        <v>96530</v>
      </c>
    </row>
    <row r="145" spans="1:8" ht="15.75">
      <c r="A145" s="194" t="s">
        <v>441</v>
      </c>
      <c r="B145" s="192" t="s">
        <v>428</v>
      </c>
      <c r="C145" s="192" t="s">
        <v>508</v>
      </c>
      <c r="D145" s="192" t="s">
        <v>516</v>
      </c>
      <c r="E145" s="192" t="s">
        <v>442</v>
      </c>
      <c r="F145" s="193">
        <v>342480</v>
      </c>
      <c r="G145" s="193">
        <v>342480</v>
      </c>
      <c r="H145" s="193">
        <v>342480</v>
      </c>
    </row>
    <row r="146" spans="1:8" ht="47.25">
      <c r="A146" s="194" t="s">
        <v>517</v>
      </c>
      <c r="B146" s="192" t="s">
        <v>428</v>
      </c>
      <c r="C146" s="192" t="s">
        <v>508</v>
      </c>
      <c r="D146" s="192" t="s">
        <v>516</v>
      </c>
      <c r="E146" s="192" t="s">
        <v>518</v>
      </c>
      <c r="F146" s="193">
        <v>342480</v>
      </c>
      <c r="G146" s="193">
        <v>342480</v>
      </c>
      <c r="H146" s="193">
        <v>342480</v>
      </c>
    </row>
    <row r="147" spans="1:8" ht="47.25">
      <c r="A147" s="194" t="s">
        <v>505</v>
      </c>
      <c r="B147" s="192" t="s">
        <v>428</v>
      </c>
      <c r="C147" s="192" t="s">
        <v>508</v>
      </c>
      <c r="D147" s="192" t="s">
        <v>519</v>
      </c>
      <c r="E147" s="195" t="s">
        <v>418</v>
      </c>
      <c r="F147" s="193">
        <v>100000</v>
      </c>
      <c r="G147" s="193">
        <v>100000</v>
      </c>
      <c r="H147" s="193">
        <v>100000</v>
      </c>
    </row>
    <row r="148" spans="1:8" ht="31.5">
      <c r="A148" s="194" t="s">
        <v>433</v>
      </c>
      <c r="B148" s="192" t="s">
        <v>428</v>
      </c>
      <c r="C148" s="192" t="s">
        <v>508</v>
      </c>
      <c r="D148" s="192" t="s">
        <v>519</v>
      </c>
      <c r="E148" s="192" t="s">
        <v>434</v>
      </c>
      <c r="F148" s="193">
        <v>100000</v>
      </c>
      <c r="G148" s="193">
        <v>100000</v>
      </c>
      <c r="H148" s="193">
        <v>100000</v>
      </c>
    </row>
    <row r="149" spans="1:8" ht="31.5">
      <c r="A149" s="194" t="s">
        <v>435</v>
      </c>
      <c r="B149" s="192" t="s">
        <v>428</v>
      </c>
      <c r="C149" s="192" t="s">
        <v>508</v>
      </c>
      <c r="D149" s="192" t="s">
        <v>519</v>
      </c>
      <c r="E149" s="192" t="s">
        <v>436</v>
      </c>
      <c r="F149" s="193">
        <v>100000</v>
      </c>
      <c r="G149" s="193">
        <v>100000</v>
      </c>
      <c r="H149" s="193">
        <v>100000</v>
      </c>
    </row>
    <row r="150" spans="1:8" ht="15.75">
      <c r="A150" s="191" t="s">
        <v>520</v>
      </c>
      <c r="B150" s="192" t="s">
        <v>437</v>
      </c>
      <c r="C150" s="192" t="s">
        <v>418</v>
      </c>
      <c r="D150" s="192" t="s">
        <v>418</v>
      </c>
      <c r="E150" s="192" t="s">
        <v>418</v>
      </c>
      <c r="F150" s="193">
        <v>70686136.219999999</v>
      </c>
      <c r="G150" s="193">
        <v>202101466.40000001</v>
      </c>
      <c r="H150" s="193">
        <v>77040370.939999998</v>
      </c>
    </row>
    <row r="151" spans="1:8" ht="15.75">
      <c r="A151" s="191" t="s">
        <v>521</v>
      </c>
      <c r="B151" s="192" t="s">
        <v>437</v>
      </c>
      <c r="C151" s="192" t="s">
        <v>456</v>
      </c>
      <c r="D151" s="192" t="s">
        <v>418</v>
      </c>
      <c r="E151" s="192" t="s">
        <v>418</v>
      </c>
      <c r="F151" s="193">
        <v>660087.92000000004</v>
      </c>
      <c r="G151" s="193">
        <v>596216.37</v>
      </c>
      <c r="H151" s="193">
        <v>660087.92000000004</v>
      </c>
    </row>
    <row r="152" spans="1:8" ht="110.25">
      <c r="A152" s="194" t="s">
        <v>926</v>
      </c>
      <c r="B152" s="192" t="s">
        <v>437</v>
      </c>
      <c r="C152" s="192" t="s">
        <v>456</v>
      </c>
      <c r="D152" s="192" t="s">
        <v>522</v>
      </c>
      <c r="E152" s="195" t="s">
        <v>418</v>
      </c>
      <c r="F152" s="193">
        <v>660087.92000000004</v>
      </c>
      <c r="G152" s="193">
        <v>596216.37</v>
      </c>
      <c r="H152" s="193">
        <v>660087.92000000004</v>
      </c>
    </row>
    <row r="153" spans="1:8" ht="31.5">
      <c r="A153" s="194" t="s">
        <v>433</v>
      </c>
      <c r="B153" s="192" t="s">
        <v>437</v>
      </c>
      <c r="C153" s="192" t="s">
        <v>456</v>
      </c>
      <c r="D153" s="192" t="s">
        <v>522</v>
      </c>
      <c r="E153" s="192" t="s">
        <v>434</v>
      </c>
      <c r="F153" s="193">
        <v>660087.92000000004</v>
      </c>
      <c r="G153" s="193">
        <v>596216.37</v>
      </c>
      <c r="H153" s="193">
        <v>660087.92000000004</v>
      </c>
    </row>
    <row r="154" spans="1:8" ht="31.5">
      <c r="A154" s="194" t="s">
        <v>435</v>
      </c>
      <c r="B154" s="192" t="s">
        <v>437</v>
      </c>
      <c r="C154" s="192" t="s">
        <v>456</v>
      </c>
      <c r="D154" s="192" t="s">
        <v>522</v>
      </c>
      <c r="E154" s="192" t="s">
        <v>436</v>
      </c>
      <c r="F154" s="193">
        <v>660087.92000000004</v>
      </c>
      <c r="G154" s="193">
        <v>596216.37</v>
      </c>
      <c r="H154" s="193">
        <v>660087.92000000004</v>
      </c>
    </row>
    <row r="155" spans="1:8" ht="15.75">
      <c r="A155" s="191" t="s">
        <v>523</v>
      </c>
      <c r="B155" s="192" t="s">
        <v>437</v>
      </c>
      <c r="C155" s="192" t="s">
        <v>524</v>
      </c>
      <c r="D155" s="192" t="s">
        <v>418</v>
      </c>
      <c r="E155" s="192" t="s">
        <v>418</v>
      </c>
      <c r="F155" s="193">
        <v>1264056</v>
      </c>
      <c r="G155" s="193">
        <v>1264056</v>
      </c>
      <c r="H155" s="193">
        <v>1264056</v>
      </c>
    </row>
    <row r="156" spans="1:8" ht="47.25">
      <c r="A156" s="194" t="s">
        <v>477</v>
      </c>
      <c r="B156" s="192" t="s">
        <v>437</v>
      </c>
      <c r="C156" s="192" t="s">
        <v>524</v>
      </c>
      <c r="D156" s="192" t="s">
        <v>478</v>
      </c>
      <c r="E156" s="195" t="s">
        <v>418</v>
      </c>
      <c r="F156" s="193">
        <v>142860</v>
      </c>
      <c r="G156" s="193">
        <v>142860</v>
      </c>
      <c r="H156" s="193">
        <v>142860</v>
      </c>
    </row>
    <row r="157" spans="1:8" ht="31.5">
      <c r="A157" s="194" t="s">
        <v>433</v>
      </c>
      <c r="B157" s="192" t="s">
        <v>437</v>
      </c>
      <c r="C157" s="192" t="s">
        <v>524</v>
      </c>
      <c r="D157" s="192" t="s">
        <v>478</v>
      </c>
      <c r="E157" s="192" t="s">
        <v>434</v>
      </c>
      <c r="F157" s="193">
        <v>142860</v>
      </c>
      <c r="G157" s="193">
        <v>142860</v>
      </c>
      <c r="H157" s="193">
        <v>142860</v>
      </c>
    </row>
    <row r="158" spans="1:8" ht="31.5">
      <c r="A158" s="194" t="s">
        <v>435</v>
      </c>
      <c r="B158" s="192" t="s">
        <v>437</v>
      </c>
      <c r="C158" s="192" t="s">
        <v>524</v>
      </c>
      <c r="D158" s="192" t="s">
        <v>478</v>
      </c>
      <c r="E158" s="192" t="s">
        <v>436</v>
      </c>
      <c r="F158" s="193">
        <v>142860</v>
      </c>
      <c r="G158" s="193">
        <v>142860</v>
      </c>
      <c r="H158" s="193">
        <v>142860</v>
      </c>
    </row>
    <row r="159" spans="1:8" ht="78.75">
      <c r="A159" s="194" t="s">
        <v>525</v>
      </c>
      <c r="B159" s="192" t="s">
        <v>437</v>
      </c>
      <c r="C159" s="192" t="s">
        <v>524</v>
      </c>
      <c r="D159" s="192" t="s">
        <v>526</v>
      </c>
      <c r="E159" s="195" t="s">
        <v>418</v>
      </c>
      <c r="F159" s="193">
        <v>1121196</v>
      </c>
      <c r="G159" s="193">
        <v>1121196</v>
      </c>
      <c r="H159" s="193">
        <v>1121196</v>
      </c>
    </row>
    <row r="160" spans="1:8" ht="15.75">
      <c r="A160" s="194" t="s">
        <v>441</v>
      </c>
      <c r="B160" s="192" t="s">
        <v>437</v>
      </c>
      <c r="C160" s="192" t="s">
        <v>524</v>
      </c>
      <c r="D160" s="192" t="s">
        <v>526</v>
      </c>
      <c r="E160" s="192" t="s">
        <v>442</v>
      </c>
      <c r="F160" s="193">
        <v>1121196</v>
      </c>
      <c r="G160" s="193">
        <v>1121196</v>
      </c>
      <c r="H160" s="193">
        <v>1121196</v>
      </c>
    </row>
    <row r="161" spans="1:11" ht="47.25">
      <c r="A161" s="194" t="s">
        <v>517</v>
      </c>
      <c r="B161" s="192" t="s">
        <v>437</v>
      </c>
      <c r="C161" s="192" t="s">
        <v>524</v>
      </c>
      <c r="D161" s="192" t="s">
        <v>526</v>
      </c>
      <c r="E161" s="192" t="s">
        <v>518</v>
      </c>
      <c r="F161" s="193">
        <v>1121196</v>
      </c>
      <c r="G161" s="193">
        <v>1121196</v>
      </c>
      <c r="H161" s="193">
        <v>1121196</v>
      </c>
    </row>
    <row r="162" spans="1:11" ht="15.75">
      <c r="A162" s="191" t="s">
        <v>527</v>
      </c>
      <c r="B162" s="192" t="s">
        <v>437</v>
      </c>
      <c r="C162" s="192" t="s">
        <v>502</v>
      </c>
      <c r="D162" s="192" t="s">
        <v>418</v>
      </c>
      <c r="E162" s="192" t="s">
        <v>418</v>
      </c>
      <c r="F162" s="193">
        <v>63847587.899999999</v>
      </c>
      <c r="G162" s="193">
        <v>192744525.03999999</v>
      </c>
      <c r="H162" s="193">
        <v>63396718</v>
      </c>
    </row>
    <row r="163" spans="1:11" ht="31.5">
      <c r="A163" s="194" t="s">
        <v>528</v>
      </c>
      <c r="B163" s="192" t="s">
        <v>437</v>
      </c>
      <c r="C163" s="192" t="s">
        <v>502</v>
      </c>
      <c r="D163" s="192" t="s">
        <v>529</v>
      </c>
      <c r="E163" s="195" t="s">
        <v>418</v>
      </c>
      <c r="F163" s="193">
        <v>782334</v>
      </c>
      <c r="G163" s="193">
        <v>1072409</v>
      </c>
      <c r="H163" s="193">
        <v>0</v>
      </c>
    </row>
    <row r="164" spans="1:11" ht="31.5">
      <c r="A164" s="194" t="s">
        <v>530</v>
      </c>
      <c r="B164" s="192" t="s">
        <v>437</v>
      </c>
      <c r="C164" s="192" t="s">
        <v>502</v>
      </c>
      <c r="D164" s="192" t="s">
        <v>529</v>
      </c>
      <c r="E164" s="192" t="s">
        <v>531</v>
      </c>
      <c r="F164" s="193">
        <v>782334</v>
      </c>
      <c r="G164" s="193">
        <v>1072409</v>
      </c>
      <c r="H164" s="193">
        <v>0</v>
      </c>
    </row>
    <row r="165" spans="1:11" ht="15.75">
      <c r="A165" s="194" t="s">
        <v>532</v>
      </c>
      <c r="B165" s="192" t="s">
        <v>437</v>
      </c>
      <c r="C165" s="192" t="s">
        <v>502</v>
      </c>
      <c r="D165" s="192" t="s">
        <v>529</v>
      </c>
      <c r="E165" s="192" t="s">
        <v>533</v>
      </c>
      <c r="F165" s="193">
        <v>782334</v>
      </c>
      <c r="G165" s="193">
        <v>1072409</v>
      </c>
      <c r="H165" s="193">
        <v>0</v>
      </c>
    </row>
    <row r="166" spans="1:11" ht="15.75">
      <c r="A166" s="194" t="s">
        <v>534</v>
      </c>
      <c r="B166" s="192" t="s">
        <v>437</v>
      </c>
      <c r="C166" s="192" t="s">
        <v>502</v>
      </c>
      <c r="D166" s="192" t="s">
        <v>535</v>
      </c>
      <c r="E166" s="195" t="s">
        <v>418</v>
      </c>
      <c r="F166" s="193">
        <v>515310</v>
      </c>
      <c r="G166" s="193">
        <v>515310</v>
      </c>
      <c r="H166" s="193">
        <v>515310</v>
      </c>
    </row>
    <row r="167" spans="1:11" ht="31.5">
      <c r="A167" s="194" t="s">
        <v>433</v>
      </c>
      <c r="B167" s="192" t="s">
        <v>437</v>
      </c>
      <c r="C167" s="192" t="s">
        <v>502</v>
      </c>
      <c r="D167" s="192" t="s">
        <v>535</v>
      </c>
      <c r="E167" s="192" t="s">
        <v>434</v>
      </c>
      <c r="F167" s="193">
        <v>515310</v>
      </c>
      <c r="G167" s="193">
        <v>515310</v>
      </c>
      <c r="H167" s="193">
        <v>515310</v>
      </c>
    </row>
    <row r="168" spans="1:11" ht="31.5">
      <c r="A168" s="194" t="s">
        <v>435</v>
      </c>
      <c r="B168" s="192" t="s">
        <v>437</v>
      </c>
      <c r="C168" s="192" t="s">
        <v>502</v>
      </c>
      <c r="D168" s="192" t="s">
        <v>535</v>
      </c>
      <c r="E168" s="192" t="s">
        <v>436</v>
      </c>
      <c r="F168" s="193">
        <v>515310</v>
      </c>
      <c r="G168" s="193">
        <v>515310</v>
      </c>
      <c r="H168" s="193">
        <v>515310</v>
      </c>
    </row>
    <row r="169" spans="1:11" ht="31.5">
      <c r="A169" s="194" t="s">
        <v>536</v>
      </c>
      <c r="B169" s="192" t="s">
        <v>437</v>
      </c>
      <c r="C169" s="192" t="s">
        <v>502</v>
      </c>
      <c r="D169" s="192" t="s">
        <v>537</v>
      </c>
      <c r="E169" s="195" t="s">
        <v>418</v>
      </c>
      <c r="F169" s="193">
        <v>0</v>
      </c>
      <c r="G169" s="193">
        <v>132416905.2</v>
      </c>
      <c r="H169" s="193">
        <v>0</v>
      </c>
    </row>
    <row r="170" spans="1:11" ht="31.5">
      <c r="A170" s="194" t="s">
        <v>530</v>
      </c>
      <c r="B170" s="192" t="s">
        <v>437</v>
      </c>
      <c r="C170" s="192" t="s">
        <v>502</v>
      </c>
      <c r="D170" s="192" t="s">
        <v>537</v>
      </c>
      <c r="E170" s="192" t="s">
        <v>531</v>
      </c>
      <c r="F170" s="193">
        <v>0</v>
      </c>
      <c r="G170" s="193">
        <v>132416905.2</v>
      </c>
      <c r="H170" s="193">
        <v>0</v>
      </c>
    </row>
    <row r="171" spans="1:11" ht="15.75">
      <c r="A171" s="194" t="s">
        <v>532</v>
      </c>
      <c r="B171" s="192" t="s">
        <v>437</v>
      </c>
      <c r="C171" s="192" t="s">
        <v>502</v>
      </c>
      <c r="D171" s="192" t="s">
        <v>537</v>
      </c>
      <c r="E171" s="192" t="s">
        <v>533</v>
      </c>
      <c r="F171" s="193">
        <v>0</v>
      </c>
      <c r="G171" s="193">
        <v>132416905.2</v>
      </c>
      <c r="H171" s="193">
        <v>0</v>
      </c>
    </row>
    <row r="172" spans="1:11" ht="31.5">
      <c r="A172" s="194" t="s">
        <v>538</v>
      </c>
      <c r="B172" s="192" t="s">
        <v>437</v>
      </c>
      <c r="C172" s="192" t="s">
        <v>502</v>
      </c>
      <c r="D172" s="192" t="s">
        <v>539</v>
      </c>
      <c r="E172" s="195" t="s">
        <v>418</v>
      </c>
      <c r="F172" s="193">
        <v>3200092</v>
      </c>
      <c r="G172" s="193">
        <v>1588975.5</v>
      </c>
      <c r="H172" s="193">
        <v>1684274.27</v>
      </c>
      <c r="I172" s="186"/>
      <c r="J172" s="186"/>
      <c r="K172" s="186"/>
    </row>
    <row r="173" spans="1:11" ht="31.5">
      <c r="A173" s="194" t="s">
        <v>433</v>
      </c>
      <c r="B173" s="192" t="s">
        <v>437</v>
      </c>
      <c r="C173" s="192" t="s">
        <v>502</v>
      </c>
      <c r="D173" s="192" t="s">
        <v>539</v>
      </c>
      <c r="E173" s="192" t="s">
        <v>434</v>
      </c>
      <c r="F173" s="193">
        <v>3200092</v>
      </c>
      <c r="G173" s="193">
        <v>1588975.5</v>
      </c>
      <c r="H173" s="193">
        <v>1684274.27</v>
      </c>
    </row>
    <row r="174" spans="1:11" ht="31.5">
      <c r="A174" s="194" t="s">
        <v>435</v>
      </c>
      <c r="B174" s="192" t="s">
        <v>437</v>
      </c>
      <c r="C174" s="192" t="s">
        <v>502</v>
      </c>
      <c r="D174" s="192" t="s">
        <v>539</v>
      </c>
      <c r="E174" s="192" t="s">
        <v>436</v>
      </c>
      <c r="F174" s="193">
        <v>3200092</v>
      </c>
      <c r="G174" s="193">
        <v>1588975.5</v>
      </c>
      <c r="H174" s="193">
        <v>1684274.27</v>
      </c>
    </row>
    <row r="175" spans="1:11" ht="189">
      <c r="A175" s="194" t="s">
        <v>916</v>
      </c>
      <c r="B175" s="192" t="s">
        <v>437</v>
      </c>
      <c r="C175" s="192" t="s">
        <v>502</v>
      </c>
      <c r="D175" s="192" t="s">
        <v>917</v>
      </c>
      <c r="E175" s="195" t="s">
        <v>418</v>
      </c>
      <c r="F175" s="193">
        <v>30143058.27</v>
      </c>
      <c r="G175" s="193">
        <v>21400233.690000001</v>
      </c>
      <c r="H175" s="193">
        <v>19067435.73</v>
      </c>
    </row>
    <row r="176" spans="1:11" ht="15.75">
      <c r="A176" s="194" t="s">
        <v>498</v>
      </c>
      <c r="B176" s="192" t="s">
        <v>437</v>
      </c>
      <c r="C176" s="192" t="s">
        <v>502</v>
      </c>
      <c r="D176" s="192" t="s">
        <v>917</v>
      </c>
      <c r="E176" s="192" t="s">
        <v>499</v>
      </c>
      <c r="F176" s="193">
        <v>30143058.27</v>
      </c>
      <c r="G176" s="193">
        <v>21400233.690000001</v>
      </c>
      <c r="H176" s="193">
        <v>19067435.73</v>
      </c>
    </row>
    <row r="177" spans="1:12" ht="15.75">
      <c r="A177" s="194" t="s">
        <v>389</v>
      </c>
      <c r="B177" s="192" t="s">
        <v>437</v>
      </c>
      <c r="C177" s="192" t="s">
        <v>502</v>
      </c>
      <c r="D177" s="192" t="s">
        <v>917</v>
      </c>
      <c r="E177" s="192" t="s">
        <v>540</v>
      </c>
      <c r="F177" s="193">
        <v>30143058.27</v>
      </c>
      <c r="G177" s="193">
        <v>21400233.690000001</v>
      </c>
      <c r="H177" s="193">
        <v>19067435.73</v>
      </c>
    </row>
    <row r="178" spans="1:12" ht="31.5">
      <c r="A178" s="194" t="s">
        <v>541</v>
      </c>
      <c r="B178" s="192" t="s">
        <v>437</v>
      </c>
      <c r="C178" s="192" t="s">
        <v>502</v>
      </c>
      <c r="D178" s="192" t="s">
        <v>542</v>
      </c>
      <c r="E178" s="195" t="s">
        <v>418</v>
      </c>
      <c r="F178" s="193">
        <v>29206793.629999999</v>
      </c>
      <c r="G178" s="193">
        <v>35750691.649999999</v>
      </c>
      <c r="H178" s="193">
        <v>42129698</v>
      </c>
      <c r="I178" s="186"/>
      <c r="J178" s="186"/>
      <c r="K178" s="186"/>
      <c r="L178" s="186"/>
    </row>
    <row r="179" spans="1:12" ht="31.5">
      <c r="A179" s="194" t="s">
        <v>433</v>
      </c>
      <c r="B179" s="192" t="s">
        <v>437</v>
      </c>
      <c r="C179" s="192" t="s">
        <v>502</v>
      </c>
      <c r="D179" s="192" t="s">
        <v>542</v>
      </c>
      <c r="E179" s="192" t="s">
        <v>434</v>
      </c>
      <c r="F179" s="193">
        <v>6057434.9699999997</v>
      </c>
      <c r="G179" s="193">
        <v>35750691.649999999</v>
      </c>
      <c r="H179" s="193">
        <v>42129698</v>
      </c>
    </row>
    <row r="180" spans="1:12" ht="31.5">
      <c r="A180" s="194" t="s">
        <v>435</v>
      </c>
      <c r="B180" s="192" t="s">
        <v>437</v>
      </c>
      <c r="C180" s="192" t="s">
        <v>502</v>
      </c>
      <c r="D180" s="192" t="s">
        <v>542</v>
      </c>
      <c r="E180" s="192" t="s">
        <v>436</v>
      </c>
      <c r="F180" s="193">
        <v>6057434.9699999997</v>
      </c>
      <c r="G180" s="193">
        <v>35750691.649999999</v>
      </c>
      <c r="H180" s="193">
        <v>42129698</v>
      </c>
    </row>
    <row r="181" spans="1:12" ht="15.75">
      <c r="A181" s="194" t="s">
        <v>498</v>
      </c>
      <c r="B181" s="192" t="s">
        <v>437</v>
      </c>
      <c r="C181" s="192" t="s">
        <v>502</v>
      </c>
      <c r="D181" s="192" t="s">
        <v>542</v>
      </c>
      <c r="E181" s="192" t="s">
        <v>499</v>
      </c>
      <c r="F181" s="193">
        <v>23149358.66</v>
      </c>
      <c r="G181" s="193">
        <v>0</v>
      </c>
      <c r="H181" s="193">
        <v>0</v>
      </c>
    </row>
    <row r="182" spans="1:12" ht="15.75">
      <c r="A182" s="194" t="s">
        <v>389</v>
      </c>
      <c r="B182" s="192" t="s">
        <v>437</v>
      </c>
      <c r="C182" s="192" t="s">
        <v>502</v>
      </c>
      <c r="D182" s="192" t="s">
        <v>542</v>
      </c>
      <c r="E182" s="192" t="s">
        <v>540</v>
      </c>
      <c r="F182" s="193">
        <v>23149358.66</v>
      </c>
      <c r="G182" s="193">
        <v>0</v>
      </c>
      <c r="H182" s="193">
        <v>0</v>
      </c>
    </row>
    <row r="183" spans="1:12" ht="15.75">
      <c r="A183" s="191" t="s">
        <v>543</v>
      </c>
      <c r="B183" s="192" t="s">
        <v>437</v>
      </c>
      <c r="C183" s="192" t="s">
        <v>544</v>
      </c>
      <c r="D183" s="192" t="s">
        <v>418</v>
      </c>
      <c r="E183" s="192" t="s">
        <v>418</v>
      </c>
      <c r="F183" s="193">
        <v>4914404.4000000004</v>
      </c>
      <c r="G183" s="193">
        <v>7496668.9900000002</v>
      </c>
      <c r="H183" s="193">
        <v>11719509.02</v>
      </c>
    </row>
    <row r="184" spans="1:12" ht="15.75">
      <c r="A184" s="194" t="s">
        <v>545</v>
      </c>
      <c r="B184" s="192" t="s">
        <v>437</v>
      </c>
      <c r="C184" s="192" t="s">
        <v>544</v>
      </c>
      <c r="D184" s="192" t="s">
        <v>546</v>
      </c>
      <c r="E184" s="195" t="s">
        <v>418</v>
      </c>
      <c r="F184" s="193">
        <v>0</v>
      </c>
      <c r="G184" s="193">
        <v>3359259.79</v>
      </c>
      <c r="H184" s="193">
        <v>3755469.07</v>
      </c>
    </row>
    <row r="185" spans="1:12" ht="31.5">
      <c r="A185" s="194" t="s">
        <v>433</v>
      </c>
      <c r="B185" s="192" t="s">
        <v>437</v>
      </c>
      <c r="C185" s="192" t="s">
        <v>544</v>
      </c>
      <c r="D185" s="192" t="s">
        <v>546</v>
      </c>
      <c r="E185" s="192" t="s">
        <v>434</v>
      </c>
      <c r="F185" s="193">
        <v>0</v>
      </c>
      <c r="G185" s="193">
        <v>3359259.79</v>
      </c>
      <c r="H185" s="193">
        <v>3755469.07</v>
      </c>
      <c r="J185" s="186"/>
    </row>
    <row r="186" spans="1:12" ht="31.5">
      <c r="A186" s="194" t="s">
        <v>435</v>
      </c>
      <c r="B186" s="192" t="s">
        <v>437</v>
      </c>
      <c r="C186" s="192" t="s">
        <v>544</v>
      </c>
      <c r="D186" s="192" t="s">
        <v>546</v>
      </c>
      <c r="E186" s="192" t="s">
        <v>436</v>
      </c>
      <c r="F186" s="193">
        <v>0</v>
      </c>
      <c r="G186" s="193">
        <v>3359259.79</v>
      </c>
      <c r="H186" s="193">
        <v>3755469.07</v>
      </c>
    </row>
    <row r="187" spans="1:12" ht="31.5">
      <c r="A187" s="194" t="s">
        <v>884</v>
      </c>
      <c r="B187" s="192" t="s">
        <v>437</v>
      </c>
      <c r="C187" s="192" t="s">
        <v>544</v>
      </c>
      <c r="D187" s="192" t="s">
        <v>885</v>
      </c>
      <c r="E187" s="195" t="s">
        <v>418</v>
      </c>
      <c r="F187" s="193">
        <v>0</v>
      </c>
      <c r="G187" s="193">
        <v>0</v>
      </c>
      <c r="H187" s="193">
        <v>5457960.9500000002</v>
      </c>
    </row>
    <row r="188" spans="1:12" ht="31.5">
      <c r="A188" s="194" t="s">
        <v>433</v>
      </c>
      <c r="B188" s="192" t="s">
        <v>437</v>
      </c>
      <c r="C188" s="192" t="s">
        <v>544</v>
      </c>
      <c r="D188" s="192" t="s">
        <v>885</v>
      </c>
      <c r="E188" s="192" t="s">
        <v>434</v>
      </c>
      <c r="F188" s="193">
        <v>0</v>
      </c>
      <c r="G188" s="193">
        <v>0</v>
      </c>
      <c r="H188" s="193">
        <v>5457960.9500000002</v>
      </c>
    </row>
    <row r="189" spans="1:12" ht="31.5">
      <c r="A189" s="194" t="s">
        <v>435</v>
      </c>
      <c r="B189" s="192" t="s">
        <v>437</v>
      </c>
      <c r="C189" s="192" t="s">
        <v>544</v>
      </c>
      <c r="D189" s="192" t="s">
        <v>885</v>
      </c>
      <c r="E189" s="192" t="s">
        <v>436</v>
      </c>
      <c r="F189" s="193">
        <v>0</v>
      </c>
      <c r="G189" s="193">
        <v>0</v>
      </c>
      <c r="H189" s="193">
        <v>5457960.9500000002</v>
      </c>
    </row>
    <row r="190" spans="1:12" ht="15.75">
      <c r="A190" s="194" t="s">
        <v>545</v>
      </c>
      <c r="B190" s="192" t="s">
        <v>437</v>
      </c>
      <c r="C190" s="192" t="s">
        <v>544</v>
      </c>
      <c r="D190" s="192" t="s">
        <v>886</v>
      </c>
      <c r="E190" s="195" t="s">
        <v>418</v>
      </c>
      <c r="F190" s="193">
        <v>2408325.4</v>
      </c>
      <c r="G190" s="193">
        <v>1631330.2</v>
      </c>
      <c r="H190" s="193">
        <v>0</v>
      </c>
    </row>
    <row r="191" spans="1:12" ht="31.5">
      <c r="A191" s="194" t="s">
        <v>433</v>
      </c>
      <c r="B191" s="192" t="s">
        <v>437</v>
      </c>
      <c r="C191" s="192" t="s">
        <v>544</v>
      </c>
      <c r="D191" s="192" t="s">
        <v>886</v>
      </c>
      <c r="E191" s="192" t="s">
        <v>434</v>
      </c>
      <c r="F191" s="193">
        <v>2408325.4</v>
      </c>
      <c r="G191" s="193">
        <v>1631330.2</v>
      </c>
      <c r="H191" s="193">
        <v>0</v>
      </c>
    </row>
    <row r="192" spans="1:12" ht="31.5">
      <c r="A192" s="194" t="s">
        <v>435</v>
      </c>
      <c r="B192" s="192" t="s">
        <v>437</v>
      </c>
      <c r="C192" s="192" t="s">
        <v>544</v>
      </c>
      <c r="D192" s="192" t="s">
        <v>886</v>
      </c>
      <c r="E192" s="192" t="s">
        <v>436</v>
      </c>
      <c r="F192" s="193">
        <v>2408325.4</v>
      </c>
      <c r="G192" s="193">
        <v>1631330.2</v>
      </c>
      <c r="H192" s="193">
        <v>0</v>
      </c>
    </row>
    <row r="193" spans="1:8" ht="31.5">
      <c r="A193" s="194" t="s">
        <v>547</v>
      </c>
      <c r="B193" s="192" t="s">
        <v>437</v>
      </c>
      <c r="C193" s="192" t="s">
        <v>544</v>
      </c>
      <c r="D193" s="192" t="s">
        <v>548</v>
      </c>
      <c r="E193" s="195" t="s">
        <v>418</v>
      </c>
      <c r="F193" s="193">
        <v>438179</v>
      </c>
      <c r="G193" s="193">
        <v>438179</v>
      </c>
      <c r="H193" s="193">
        <v>438179</v>
      </c>
    </row>
    <row r="194" spans="1:8" ht="31.5">
      <c r="A194" s="194" t="s">
        <v>481</v>
      </c>
      <c r="B194" s="192" t="s">
        <v>437</v>
      </c>
      <c r="C194" s="192" t="s">
        <v>544</v>
      </c>
      <c r="D194" s="192" t="s">
        <v>548</v>
      </c>
      <c r="E194" s="192" t="s">
        <v>482</v>
      </c>
      <c r="F194" s="193">
        <v>438179</v>
      </c>
      <c r="G194" s="193">
        <v>438179</v>
      </c>
      <c r="H194" s="193">
        <v>438179</v>
      </c>
    </row>
    <row r="195" spans="1:8" ht="15.75">
      <c r="A195" s="194" t="s">
        <v>483</v>
      </c>
      <c r="B195" s="192" t="s">
        <v>437</v>
      </c>
      <c r="C195" s="192" t="s">
        <v>544</v>
      </c>
      <c r="D195" s="192" t="s">
        <v>548</v>
      </c>
      <c r="E195" s="192" t="s">
        <v>484</v>
      </c>
      <c r="F195" s="193">
        <v>438179</v>
      </c>
      <c r="G195" s="193">
        <v>438179</v>
      </c>
      <c r="H195" s="193">
        <v>438179</v>
      </c>
    </row>
    <row r="196" spans="1:8" ht="15.75">
      <c r="A196" s="194" t="s">
        <v>549</v>
      </c>
      <c r="B196" s="192" t="s">
        <v>437</v>
      </c>
      <c r="C196" s="192" t="s">
        <v>544</v>
      </c>
      <c r="D196" s="192" t="s">
        <v>550</v>
      </c>
      <c r="E196" s="195" t="s">
        <v>418</v>
      </c>
      <c r="F196" s="193">
        <v>20000</v>
      </c>
      <c r="G196" s="193">
        <v>20000</v>
      </c>
      <c r="H196" s="193">
        <v>20000</v>
      </c>
    </row>
    <row r="197" spans="1:8" ht="31.5">
      <c r="A197" s="194" t="s">
        <v>433</v>
      </c>
      <c r="B197" s="192" t="s">
        <v>437</v>
      </c>
      <c r="C197" s="192" t="s">
        <v>544</v>
      </c>
      <c r="D197" s="192" t="s">
        <v>550</v>
      </c>
      <c r="E197" s="192" t="s">
        <v>434</v>
      </c>
      <c r="F197" s="193">
        <v>20000</v>
      </c>
      <c r="G197" s="193">
        <v>20000</v>
      </c>
      <c r="H197" s="193">
        <v>20000</v>
      </c>
    </row>
    <row r="198" spans="1:8" ht="31.5">
      <c r="A198" s="194" t="s">
        <v>435</v>
      </c>
      <c r="B198" s="192" t="s">
        <v>437</v>
      </c>
      <c r="C198" s="192" t="s">
        <v>544</v>
      </c>
      <c r="D198" s="192" t="s">
        <v>550</v>
      </c>
      <c r="E198" s="192" t="s">
        <v>436</v>
      </c>
      <c r="F198" s="193">
        <v>20000</v>
      </c>
      <c r="G198" s="193">
        <v>20000</v>
      </c>
      <c r="H198" s="193">
        <v>20000</v>
      </c>
    </row>
    <row r="199" spans="1:8" ht="15.75">
      <c r="A199" s="194" t="s">
        <v>551</v>
      </c>
      <c r="B199" s="192" t="s">
        <v>437</v>
      </c>
      <c r="C199" s="192" t="s">
        <v>544</v>
      </c>
      <c r="D199" s="192" t="s">
        <v>552</v>
      </c>
      <c r="E199" s="195" t="s">
        <v>418</v>
      </c>
      <c r="F199" s="193">
        <v>22900</v>
      </c>
      <c r="G199" s="193">
        <v>22900</v>
      </c>
      <c r="H199" s="193">
        <v>22900</v>
      </c>
    </row>
    <row r="200" spans="1:8" ht="31.5">
      <c r="A200" s="194" t="s">
        <v>433</v>
      </c>
      <c r="B200" s="192" t="s">
        <v>437</v>
      </c>
      <c r="C200" s="192" t="s">
        <v>544</v>
      </c>
      <c r="D200" s="192" t="s">
        <v>552</v>
      </c>
      <c r="E200" s="192" t="s">
        <v>434</v>
      </c>
      <c r="F200" s="193">
        <v>22900</v>
      </c>
      <c r="G200" s="193">
        <v>22900</v>
      </c>
      <c r="H200" s="193">
        <v>22900</v>
      </c>
    </row>
    <row r="201" spans="1:8" ht="31.5">
      <c r="A201" s="194" t="s">
        <v>435</v>
      </c>
      <c r="B201" s="192" t="s">
        <v>437</v>
      </c>
      <c r="C201" s="192" t="s">
        <v>544</v>
      </c>
      <c r="D201" s="192" t="s">
        <v>552</v>
      </c>
      <c r="E201" s="192" t="s">
        <v>436</v>
      </c>
      <c r="F201" s="193">
        <v>22900</v>
      </c>
      <c r="G201" s="193">
        <v>22900</v>
      </c>
      <c r="H201" s="193">
        <v>22900</v>
      </c>
    </row>
    <row r="202" spans="1:8" ht="15.75">
      <c r="A202" s="194" t="s">
        <v>553</v>
      </c>
      <c r="B202" s="192" t="s">
        <v>437</v>
      </c>
      <c r="C202" s="192" t="s">
        <v>544</v>
      </c>
      <c r="D202" s="192" t="s">
        <v>554</v>
      </c>
      <c r="E202" s="195" t="s">
        <v>418</v>
      </c>
      <c r="F202" s="193">
        <v>675000</v>
      </c>
      <c r="G202" s="193">
        <v>675000</v>
      </c>
      <c r="H202" s="193">
        <v>675000</v>
      </c>
    </row>
    <row r="203" spans="1:8" ht="31.5">
      <c r="A203" s="194" t="s">
        <v>433</v>
      </c>
      <c r="B203" s="192" t="s">
        <v>437</v>
      </c>
      <c r="C203" s="192" t="s">
        <v>544</v>
      </c>
      <c r="D203" s="192" t="s">
        <v>554</v>
      </c>
      <c r="E203" s="192" t="s">
        <v>434</v>
      </c>
      <c r="F203" s="193">
        <v>675000</v>
      </c>
      <c r="G203" s="193">
        <v>675000</v>
      </c>
      <c r="H203" s="193">
        <v>675000</v>
      </c>
    </row>
    <row r="204" spans="1:8" ht="31.5">
      <c r="A204" s="194" t="s">
        <v>435</v>
      </c>
      <c r="B204" s="192" t="s">
        <v>437</v>
      </c>
      <c r="C204" s="192" t="s">
        <v>544</v>
      </c>
      <c r="D204" s="192" t="s">
        <v>554</v>
      </c>
      <c r="E204" s="192" t="s">
        <v>436</v>
      </c>
      <c r="F204" s="193">
        <v>675000</v>
      </c>
      <c r="G204" s="193">
        <v>675000</v>
      </c>
      <c r="H204" s="193">
        <v>675000</v>
      </c>
    </row>
    <row r="205" spans="1:8" ht="15.75">
      <c r="A205" s="194" t="s">
        <v>555</v>
      </c>
      <c r="B205" s="192" t="s">
        <v>437</v>
      </c>
      <c r="C205" s="192" t="s">
        <v>544</v>
      </c>
      <c r="D205" s="192" t="s">
        <v>556</v>
      </c>
      <c r="E205" s="195" t="s">
        <v>418</v>
      </c>
      <c r="F205" s="193">
        <v>1350000</v>
      </c>
      <c r="G205" s="193">
        <v>1350000</v>
      </c>
      <c r="H205" s="193">
        <v>1350000</v>
      </c>
    </row>
    <row r="206" spans="1:8" ht="31.5">
      <c r="A206" s="194" t="s">
        <v>433</v>
      </c>
      <c r="B206" s="192" t="s">
        <v>437</v>
      </c>
      <c r="C206" s="192" t="s">
        <v>544</v>
      </c>
      <c r="D206" s="192" t="s">
        <v>556</v>
      </c>
      <c r="E206" s="192" t="s">
        <v>434</v>
      </c>
      <c r="F206" s="193">
        <v>1350000</v>
      </c>
      <c r="G206" s="193">
        <v>1350000</v>
      </c>
      <c r="H206" s="193">
        <v>1350000</v>
      </c>
    </row>
    <row r="207" spans="1:8" ht="31.5">
      <c r="A207" s="194" t="s">
        <v>435</v>
      </c>
      <c r="B207" s="192" t="s">
        <v>437</v>
      </c>
      <c r="C207" s="192" t="s">
        <v>544</v>
      </c>
      <c r="D207" s="192" t="s">
        <v>556</v>
      </c>
      <c r="E207" s="192" t="s">
        <v>436</v>
      </c>
      <c r="F207" s="193">
        <v>1350000</v>
      </c>
      <c r="G207" s="193">
        <v>1350000</v>
      </c>
      <c r="H207" s="193">
        <v>1350000</v>
      </c>
    </row>
    <row r="208" spans="1:8" ht="15.75">
      <c r="A208" s="191" t="s">
        <v>557</v>
      </c>
      <c r="B208" s="192" t="s">
        <v>456</v>
      </c>
      <c r="C208" s="192" t="s">
        <v>418</v>
      </c>
      <c r="D208" s="192" t="s">
        <v>418</v>
      </c>
      <c r="E208" s="192" t="s">
        <v>418</v>
      </c>
      <c r="F208" s="193">
        <v>186783120.80000001</v>
      </c>
      <c r="G208" s="193">
        <v>90973568.739999995</v>
      </c>
      <c r="H208" s="193">
        <v>20053093.960000001</v>
      </c>
    </row>
    <row r="209" spans="1:8" ht="15.75">
      <c r="A209" s="191" t="s">
        <v>558</v>
      </c>
      <c r="B209" s="192" t="s">
        <v>456</v>
      </c>
      <c r="C209" s="192" t="s">
        <v>417</v>
      </c>
      <c r="D209" s="192" t="s">
        <v>418</v>
      </c>
      <c r="E209" s="192" t="s">
        <v>418</v>
      </c>
      <c r="F209" s="193">
        <v>10126238.24</v>
      </c>
      <c r="G209" s="193">
        <v>43466045.450000003</v>
      </c>
      <c r="H209" s="193">
        <v>3215000</v>
      </c>
    </row>
    <row r="210" spans="1:8" ht="94.5">
      <c r="A210" s="194" t="s">
        <v>559</v>
      </c>
      <c r="B210" s="192" t="s">
        <v>456</v>
      </c>
      <c r="C210" s="192" t="s">
        <v>417</v>
      </c>
      <c r="D210" s="192" t="s">
        <v>560</v>
      </c>
      <c r="E210" s="195" t="s">
        <v>418</v>
      </c>
      <c r="F210" s="193">
        <v>3000000</v>
      </c>
      <c r="G210" s="193">
        <v>3000000</v>
      </c>
      <c r="H210" s="193">
        <v>3000000</v>
      </c>
    </row>
    <row r="211" spans="1:8" ht="15.75">
      <c r="A211" s="194" t="s">
        <v>498</v>
      </c>
      <c r="B211" s="192" t="s">
        <v>456</v>
      </c>
      <c r="C211" s="192" t="s">
        <v>417</v>
      </c>
      <c r="D211" s="192" t="s">
        <v>560</v>
      </c>
      <c r="E211" s="192" t="s">
        <v>499</v>
      </c>
      <c r="F211" s="193">
        <v>3000000</v>
      </c>
      <c r="G211" s="193">
        <v>3000000</v>
      </c>
      <c r="H211" s="193">
        <v>3000000</v>
      </c>
    </row>
    <row r="212" spans="1:8" ht="15.75">
      <c r="A212" s="194" t="s">
        <v>389</v>
      </c>
      <c r="B212" s="192" t="s">
        <v>456</v>
      </c>
      <c r="C212" s="192" t="s">
        <v>417</v>
      </c>
      <c r="D212" s="192" t="s">
        <v>560</v>
      </c>
      <c r="E212" s="192" t="s">
        <v>540</v>
      </c>
      <c r="F212" s="193">
        <v>3000000</v>
      </c>
      <c r="G212" s="193">
        <v>3000000</v>
      </c>
      <c r="H212" s="193">
        <v>3000000</v>
      </c>
    </row>
    <row r="213" spans="1:8" ht="47.25">
      <c r="A213" s="194" t="s">
        <v>561</v>
      </c>
      <c r="B213" s="192" t="s">
        <v>456</v>
      </c>
      <c r="C213" s="192" t="s">
        <v>417</v>
      </c>
      <c r="D213" s="192" t="s">
        <v>562</v>
      </c>
      <c r="E213" s="195" t="s">
        <v>418</v>
      </c>
      <c r="F213" s="193">
        <v>115000</v>
      </c>
      <c r="G213" s="193">
        <v>115000</v>
      </c>
      <c r="H213" s="193">
        <v>115000</v>
      </c>
    </row>
    <row r="214" spans="1:8" ht="31.5">
      <c r="A214" s="194" t="s">
        <v>433</v>
      </c>
      <c r="B214" s="192" t="s">
        <v>456</v>
      </c>
      <c r="C214" s="192" t="s">
        <v>417</v>
      </c>
      <c r="D214" s="192" t="s">
        <v>562</v>
      </c>
      <c r="E214" s="192" t="s">
        <v>434</v>
      </c>
      <c r="F214" s="193">
        <v>115000</v>
      </c>
      <c r="G214" s="193">
        <v>115000</v>
      </c>
      <c r="H214" s="193">
        <v>115000</v>
      </c>
    </row>
    <row r="215" spans="1:8" ht="31.5">
      <c r="A215" s="194" t="s">
        <v>435</v>
      </c>
      <c r="B215" s="192" t="s">
        <v>456</v>
      </c>
      <c r="C215" s="192" t="s">
        <v>417</v>
      </c>
      <c r="D215" s="192" t="s">
        <v>562</v>
      </c>
      <c r="E215" s="192" t="s">
        <v>436</v>
      </c>
      <c r="F215" s="193">
        <v>115000</v>
      </c>
      <c r="G215" s="193">
        <v>115000</v>
      </c>
      <c r="H215" s="193">
        <v>115000</v>
      </c>
    </row>
    <row r="216" spans="1:8" ht="15.75">
      <c r="A216" s="194" t="s">
        <v>887</v>
      </c>
      <c r="B216" s="192" t="s">
        <v>456</v>
      </c>
      <c r="C216" s="192" t="s">
        <v>417</v>
      </c>
      <c r="D216" s="192" t="s">
        <v>888</v>
      </c>
      <c r="E216" s="195" t="s">
        <v>418</v>
      </c>
      <c r="F216" s="193">
        <v>411238.24</v>
      </c>
      <c r="G216" s="193">
        <v>0</v>
      </c>
      <c r="H216" s="193">
        <v>0</v>
      </c>
    </row>
    <row r="217" spans="1:8" ht="31.5">
      <c r="A217" s="194" t="s">
        <v>530</v>
      </c>
      <c r="B217" s="192" t="s">
        <v>456</v>
      </c>
      <c r="C217" s="192" t="s">
        <v>417</v>
      </c>
      <c r="D217" s="192" t="s">
        <v>888</v>
      </c>
      <c r="E217" s="192" t="s">
        <v>531</v>
      </c>
      <c r="F217" s="193">
        <v>411238.24</v>
      </c>
      <c r="G217" s="193">
        <v>0</v>
      </c>
      <c r="H217" s="193">
        <v>0</v>
      </c>
    </row>
    <row r="218" spans="1:8" ht="15.75">
      <c r="A218" s="194" t="s">
        <v>532</v>
      </c>
      <c r="B218" s="192" t="s">
        <v>456</v>
      </c>
      <c r="C218" s="192" t="s">
        <v>417</v>
      </c>
      <c r="D218" s="192" t="s">
        <v>888</v>
      </c>
      <c r="E218" s="192" t="s">
        <v>533</v>
      </c>
      <c r="F218" s="193">
        <v>411238.24</v>
      </c>
      <c r="G218" s="193">
        <v>0</v>
      </c>
      <c r="H218" s="193">
        <v>0</v>
      </c>
    </row>
    <row r="219" spans="1:8" ht="31.5">
      <c r="A219" s="194" t="s">
        <v>563</v>
      </c>
      <c r="B219" s="192" t="s">
        <v>456</v>
      </c>
      <c r="C219" s="192" t="s">
        <v>417</v>
      </c>
      <c r="D219" s="192" t="s">
        <v>564</v>
      </c>
      <c r="E219" s="195" t="s">
        <v>418</v>
      </c>
      <c r="F219" s="193">
        <v>6500000</v>
      </c>
      <c r="G219" s="193">
        <v>40251045.450000003</v>
      </c>
      <c r="H219" s="193">
        <v>0</v>
      </c>
    </row>
    <row r="220" spans="1:8" ht="31.5">
      <c r="A220" s="194" t="s">
        <v>530</v>
      </c>
      <c r="B220" s="192" t="s">
        <v>456</v>
      </c>
      <c r="C220" s="192" t="s">
        <v>417</v>
      </c>
      <c r="D220" s="192" t="s">
        <v>564</v>
      </c>
      <c r="E220" s="192" t="s">
        <v>531</v>
      </c>
      <c r="F220" s="193">
        <v>6500000</v>
      </c>
      <c r="G220" s="193">
        <v>40251045.450000003</v>
      </c>
      <c r="H220" s="193">
        <v>0</v>
      </c>
    </row>
    <row r="221" spans="1:8" ht="15.75">
      <c r="A221" s="194" t="s">
        <v>532</v>
      </c>
      <c r="B221" s="192" t="s">
        <v>456</v>
      </c>
      <c r="C221" s="192" t="s">
        <v>417</v>
      </c>
      <c r="D221" s="192" t="s">
        <v>564</v>
      </c>
      <c r="E221" s="192" t="s">
        <v>533</v>
      </c>
      <c r="F221" s="193">
        <v>6500000</v>
      </c>
      <c r="G221" s="193">
        <v>40251045.450000003</v>
      </c>
      <c r="H221" s="193">
        <v>0</v>
      </c>
    </row>
    <row r="222" spans="1:8" ht="15.75">
      <c r="A222" s="194" t="s">
        <v>565</v>
      </c>
      <c r="B222" s="192" t="s">
        <v>456</v>
      </c>
      <c r="C222" s="192" t="s">
        <v>417</v>
      </c>
      <c r="D222" s="192" t="s">
        <v>566</v>
      </c>
      <c r="E222" s="195" t="s">
        <v>418</v>
      </c>
      <c r="F222" s="193">
        <v>100000</v>
      </c>
      <c r="G222" s="193">
        <v>100000</v>
      </c>
      <c r="H222" s="193">
        <v>100000</v>
      </c>
    </row>
    <row r="223" spans="1:8" ht="31.5">
      <c r="A223" s="194" t="s">
        <v>433</v>
      </c>
      <c r="B223" s="192" t="s">
        <v>456</v>
      </c>
      <c r="C223" s="192" t="s">
        <v>417</v>
      </c>
      <c r="D223" s="192" t="s">
        <v>566</v>
      </c>
      <c r="E223" s="192" t="s">
        <v>434</v>
      </c>
      <c r="F223" s="193">
        <v>100000</v>
      </c>
      <c r="G223" s="193">
        <v>100000</v>
      </c>
      <c r="H223" s="193">
        <v>100000</v>
      </c>
    </row>
    <row r="224" spans="1:8" ht="31.5">
      <c r="A224" s="194" t="s">
        <v>435</v>
      </c>
      <c r="B224" s="192" t="s">
        <v>456</v>
      </c>
      <c r="C224" s="192" t="s">
        <v>417</v>
      </c>
      <c r="D224" s="192" t="s">
        <v>566</v>
      </c>
      <c r="E224" s="192" t="s">
        <v>436</v>
      </c>
      <c r="F224" s="193">
        <v>100000</v>
      </c>
      <c r="G224" s="193">
        <v>100000</v>
      </c>
      <c r="H224" s="193">
        <v>100000</v>
      </c>
    </row>
    <row r="225" spans="1:9" ht="15.75">
      <c r="A225" s="191" t="s">
        <v>567</v>
      </c>
      <c r="B225" s="192" t="s">
        <v>456</v>
      </c>
      <c r="C225" s="192" t="s">
        <v>420</v>
      </c>
      <c r="D225" s="192" t="s">
        <v>418</v>
      </c>
      <c r="E225" s="192" t="s">
        <v>418</v>
      </c>
      <c r="F225" s="193">
        <v>166482730.56</v>
      </c>
      <c r="G225" s="193">
        <v>39804631.289999999</v>
      </c>
      <c r="H225" s="193">
        <v>9135201.9600000009</v>
      </c>
    </row>
    <row r="226" spans="1:9" ht="47.25">
      <c r="A226" s="194" t="s">
        <v>477</v>
      </c>
      <c r="B226" s="192" t="s">
        <v>456</v>
      </c>
      <c r="C226" s="192" t="s">
        <v>420</v>
      </c>
      <c r="D226" s="192" t="s">
        <v>478</v>
      </c>
      <c r="E226" s="195" t="s">
        <v>418</v>
      </c>
      <c r="F226" s="193">
        <v>720927</v>
      </c>
      <c r="G226" s="193">
        <v>720927</v>
      </c>
      <c r="H226" s="193">
        <v>720927</v>
      </c>
    </row>
    <row r="227" spans="1:9" ht="31.5">
      <c r="A227" s="194" t="s">
        <v>433</v>
      </c>
      <c r="B227" s="192" t="s">
        <v>456</v>
      </c>
      <c r="C227" s="192" t="s">
        <v>420</v>
      </c>
      <c r="D227" s="192" t="s">
        <v>478</v>
      </c>
      <c r="E227" s="192" t="s">
        <v>434</v>
      </c>
      <c r="F227" s="193">
        <v>720927</v>
      </c>
      <c r="G227" s="193">
        <v>720927</v>
      </c>
      <c r="H227" s="193">
        <v>720927</v>
      </c>
    </row>
    <row r="228" spans="1:9" ht="31.5">
      <c r="A228" s="194" t="s">
        <v>435</v>
      </c>
      <c r="B228" s="192" t="s">
        <v>456</v>
      </c>
      <c r="C228" s="192" t="s">
        <v>420</v>
      </c>
      <c r="D228" s="192" t="s">
        <v>478</v>
      </c>
      <c r="E228" s="192" t="s">
        <v>436</v>
      </c>
      <c r="F228" s="193">
        <v>720927</v>
      </c>
      <c r="G228" s="193">
        <v>720927</v>
      </c>
      <c r="H228" s="193">
        <v>720927</v>
      </c>
    </row>
    <row r="229" spans="1:9" ht="78.75">
      <c r="A229" s="194" t="s">
        <v>568</v>
      </c>
      <c r="B229" s="192" t="s">
        <v>456</v>
      </c>
      <c r="C229" s="192" t="s">
        <v>420</v>
      </c>
      <c r="D229" s="192" t="s">
        <v>569</v>
      </c>
      <c r="E229" s="195" t="s">
        <v>418</v>
      </c>
      <c r="F229" s="193">
        <v>14891305.960000001</v>
      </c>
      <c r="G229" s="193">
        <v>4091305.96</v>
      </c>
      <c r="H229" s="193">
        <v>4091305.96</v>
      </c>
    </row>
    <row r="230" spans="1:9" ht="31.5">
      <c r="A230" s="194" t="s">
        <v>433</v>
      </c>
      <c r="B230" s="192" t="s">
        <v>456</v>
      </c>
      <c r="C230" s="192" t="s">
        <v>420</v>
      </c>
      <c r="D230" s="192" t="s">
        <v>569</v>
      </c>
      <c r="E230" s="192" t="s">
        <v>434</v>
      </c>
      <c r="F230" s="193">
        <v>1930500</v>
      </c>
      <c r="G230" s="193">
        <v>1930500</v>
      </c>
      <c r="H230" s="193">
        <v>1930500</v>
      </c>
    </row>
    <row r="231" spans="1:9" ht="31.5">
      <c r="A231" s="194" t="s">
        <v>435</v>
      </c>
      <c r="B231" s="192" t="s">
        <v>456</v>
      </c>
      <c r="C231" s="192" t="s">
        <v>420</v>
      </c>
      <c r="D231" s="192" t="s">
        <v>569</v>
      </c>
      <c r="E231" s="192" t="s">
        <v>436</v>
      </c>
      <c r="F231" s="193">
        <v>1930500</v>
      </c>
      <c r="G231" s="193">
        <v>1930500</v>
      </c>
      <c r="H231" s="193">
        <v>1930500</v>
      </c>
    </row>
    <row r="232" spans="1:9" ht="15.75">
      <c r="A232" s="194" t="s">
        <v>498</v>
      </c>
      <c r="B232" s="192" t="s">
        <v>456</v>
      </c>
      <c r="C232" s="192" t="s">
        <v>420</v>
      </c>
      <c r="D232" s="192" t="s">
        <v>569</v>
      </c>
      <c r="E232" s="192" t="s">
        <v>499</v>
      </c>
      <c r="F232" s="193">
        <v>12960805.960000001</v>
      </c>
      <c r="G232" s="193">
        <v>2160805.96</v>
      </c>
      <c r="H232" s="193">
        <v>2160805.96</v>
      </c>
    </row>
    <row r="233" spans="1:9" ht="15.75">
      <c r="A233" s="194" t="s">
        <v>389</v>
      </c>
      <c r="B233" s="192" t="s">
        <v>456</v>
      </c>
      <c r="C233" s="192" t="s">
        <v>420</v>
      </c>
      <c r="D233" s="192" t="s">
        <v>569</v>
      </c>
      <c r="E233" s="192" t="s">
        <v>540</v>
      </c>
      <c r="F233" s="193">
        <v>12960805.960000001</v>
      </c>
      <c r="G233" s="193">
        <v>2160805.96</v>
      </c>
      <c r="H233" s="193">
        <v>2160805.96</v>
      </c>
    </row>
    <row r="234" spans="1:9" ht="31.5">
      <c r="A234" s="194" t="s">
        <v>889</v>
      </c>
      <c r="B234" s="192" t="s">
        <v>456</v>
      </c>
      <c r="C234" s="192" t="s">
        <v>420</v>
      </c>
      <c r="D234" s="192" t="s">
        <v>890</v>
      </c>
      <c r="E234" s="195" t="s">
        <v>418</v>
      </c>
      <c r="F234" s="193">
        <v>55807193.229999997</v>
      </c>
      <c r="G234" s="193">
        <v>28419291.809999999</v>
      </c>
      <c r="H234" s="193">
        <v>0</v>
      </c>
    </row>
    <row r="235" spans="1:9" ht="31.5">
      <c r="A235" s="194" t="s">
        <v>530</v>
      </c>
      <c r="B235" s="192" t="s">
        <v>456</v>
      </c>
      <c r="C235" s="192" t="s">
        <v>420</v>
      </c>
      <c r="D235" s="192" t="s">
        <v>890</v>
      </c>
      <c r="E235" s="192" t="s">
        <v>531</v>
      </c>
      <c r="F235" s="193">
        <v>55807193.229999997</v>
      </c>
      <c r="G235" s="193">
        <v>28419291.809999999</v>
      </c>
      <c r="H235" s="193">
        <v>0</v>
      </c>
    </row>
    <row r="236" spans="1:9" ht="15.75">
      <c r="A236" s="194" t="s">
        <v>532</v>
      </c>
      <c r="B236" s="192" t="s">
        <v>456</v>
      </c>
      <c r="C236" s="192" t="s">
        <v>420</v>
      </c>
      <c r="D236" s="192" t="s">
        <v>890</v>
      </c>
      <c r="E236" s="192" t="s">
        <v>533</v>
      </c>
      <c r="F236" s="193">
        <v>55807193.229999997</v>
      </c>
      <c r="G236" s="193">
        <v>28419291.809999999</v>
      </c>
      <c r="H236" s="193">
        <v>0</v>
      </c>
    </row>
    <row r="237" spans="1:9" ht="31.5">
      <c r="A237" s="194" t="s">
        <v>891</v>
      </c>
      <c r="B237" s="192" t="s">
        <v>456</v>
      </c>
      <c r="C237" s="192" t="s">
        <v>420</v>
      </c>
      <c r="D237" s="192" t="s">
        <v>892</v>
      </c>
      <c r="E237" s="195" t="s">
        <v>418</v>
      </c>
      <c r="F237" s="193">
        <v>91578947.370000005</v>
      </c>
      <c r="G237" s="193">
        <v>0</v>
      </c>
      <c r="H237" s="193">
        <v>0</v>
      </c>
    </row>
    <row r="238" spans="1:9" ht="31.5">
      <c r="A238" s="194" t="s">
        <v>530</v>
      </c>
      <c r="B238" s="192" t="s">
        <v>456</v>
      </c>
      <c r="C238" s="192" t="s">
        <v>420</v>
      </c>
      <c r="D238" s="192" t="s">
        <v>892</v>
      </c>
      <c r="E238" s="192" t="s">
        <v>531</v>
      </c>
      <c r="F238" s="193">
        <v>91578947.370000005</v>
      </c>
      <c r="G238" s="193">
        <v>0</v>
      </c>
      <c r="H238" s="193">
        <v>0</v>
      </c>
    </row>
    <row r="239" spans="1:9" ht="15.75">
      <c r="A239" s="194" t="s">
        <v>532</v>
      </c>
      <c r="B239" s="192" t="s">
        <v>456</v>
      </c>
      <c r="C239" s="192" t="s">
        <v>420</v>
      </c>
      <c r="D239" s="192" t="s">
        <v>892</v>
      </c>
      <c r="E239" s="192" t="s">
        <v>533</v>
      </c>
      <c r="F239" s="193">
        <v>91578947.370000005</v>
      </c>
      <c r="G239" s="193">
        <v>0</v>
      </c>
      <c r="H239" s="193">
        <v>0</v>
      </c>
    </row>
    <row r="240" spans="1:9" ht="31.5">
      <c r="A240" s="194" t="s">
        <v>563</v>
      </c>
      <c r="B240" s="192" t="s">
        <v>456</v>
      </c>
      <c r="C240" s="192" t="s">
        <v>420</v>
      </c>
      <c r="D240" s="192" t="s">
        <v>570</v>
      </c>
      <c r="E240" s="195" t="s">
        <v>418</v>
      </c>
      <c r="F240" s="193">
        <v>3484357</v>
      </c>
      <c r="G240" s="193">
        <v>3675636</v>
      </c>
      <c r="H240" s="193">
        <v>2837942</v>
      </c>
      <c r="I240" s="186"/>
    </row>
    <row r="241" spans="1:8" ht="31.5">
      <c r="A241" s="194" t="s">
        <v>530</v>
      </c>
      <c r="B241" s="192" t="s">
        <v>456</v>
      </c>
      <c r="C241" s="192" t="s">
        <v>420</v>
      </c>
      <c r="D241" s="192" t="s">
        <v>570</v>
      </c>
      <c r="E241" s="192" t="s">
        <v>531</v>
      </c>
      <c r="F241" s="193">
        <v>3484357</v>
      </c>
      <c r="G241" s="193">
        <v>3675636</v>
      </c>
      <c r="H241" s="193">
        <v>2837942</v>
      </c>
    </row>
    <row r="242" spans="1:8" ht="15.75">
      <c r="A242" s="194" t="s">
        <v>532</v>
      </c>
      <c r="B242" s="192" t="s">
        <v>456</v>
      </c>
      <c r="C242" s="192" t="s">
        <v>420</v>
      </c>
      <c r="D242" s="192" t="s">
        <v>570</v>
      </c>
      <c r="E242" s="192" t="s">
        <v>533</v>
      </c>
      <c r="F242" s="193">
        <v>3484357</v>
      </c>
      <c r="G242" s="193">
        <v>3675636</v>
      </c>
      <c r="H242" s="193">
        <v>2837942</v>
      </c>
    </row>
    <row r="243" spans="1:8" ht="31.5">
      <c r="A243" s="194" t="s">
        <v>563</v>
      </c>
      <c r="B243" s="192" t="s">
        <v>456</v>
      </c>
      <c r="C243" s="192" t="s">
        <v>420</v>
      </c>
      <c r="D243" s="192" t="s">
        <v>571</v>
      </c>
      <c r="E243" s="195" t="s">
        <v>418</v>
      </c>
      <c r="F243" s="193">
        <v>0</v>
      </c>
      <c r="G243" s="193">
        <v>1810514</v>
      </c>
      <c r="H243" s="193">
        <v>1485027</v>
      </c>
    </row>
    <row r="244" spans="1:8" ht="31.5">
      <c r="A244" s="194" t="s">
        <v>530</v>
      </c>
      <c r="B244" s="192" t="s">
        <v>456</v>
      </c>
      <c r="C244" s="192" t="s">
        <v>420</v>
      </c>
      <c r="D244" s="192" t="s">
        <v>571</v>
      </c>
      <c r="E244" s="192" t="s">
        <v>531</v>
      </c>
      <c r="F244" s="193">
        <v>0</v>
      </c>
      <c r="G244" s="193">
        <v>1810514</v>
      </c>
      <c r="H244" s="193">
        <v>1485027</v>
      </c>
    </row>
    <row r="245" spans="1:8" ht="15.75">
      <c r="A245" s="194" t="s">
        <v>532</v>
      </c>
      <c r="B245" s="192" t="s">
        <v>456</v>
      </c>
      <c r="C245" s="192" t="s">
        <v>420</v>
      </c>
      <c r="D245" s="192" t="s">
        <v>571</v>
      </c>
      <c r="E245" s="192" t="s">
        <v>533</v>
      </c>
      <c r="F245" s="193">
        <v>0</v>
      </c>
      <c r="G245" s="193">
        <v>1810514</v>
      </c>
      <c r="H245" s="193">
        <v>1485027</v>
      </c>
    </row>
    <row r="246" spans="1:8" ht="15.75">
      <c r="A246" s="194" t="s">
        <v>572</v>
      </c>
      <c r="B246" s="192" t="s">
        <v>456</v>
      </c>
      <c r="C246" s="192" t="s">
        <v>420</v>
      </c>
      <c r="D246" s="192" t="s">
        <v>573</v>
      </c>
      <c r="E246" s="195" t="s">
        <v>418</v>
      </c>
      <c r="F246" s="193">
        <v>0</v>
      </c>
      <c r="G246" s="193">
        <v>1086956.52</v>
      </c>
      <c r="H246" s="193">
        <v>0</v>
      </c>
    </row>
    <row r="247" spans="1:8" ht="31.5">
      <c r="A247" s="194" t="s">
        <v>433</v>
      </c>
      <c r="B247" s="192" t="s">
        <v>456</v>
      </c>
      <c r="C247" s="192" t="s">
        <v>420</v>
      </c>
      <c r="D247" s="192" t="s">
        <v>573</v>
      </c>
      <c r="E247" s="192" t="s">
        <v>434</v>
      </c>
      <c r="F247" s="193">
        <v>0</v>
      </c>
      <c r="G247" s="193">
        <v>1086956.52</v>
      </c>
      <c r="H247" s="193">
        <v>0</v>
      </c>
    </row>
    <row r="248" spans="1:8" ht="31.5">
      <c r="A248" s="194" t="s">
        <v>435</v>
      </c>
      <c r="B248" s="192" t="s">
        <v>456</v>
      </c>
      <c r="C248" s="192" t="s">
        <v>420</v>
      </c>
      <c r="D248" s="192" t="s">
        <v>573</v>
      </c>
      <c r="E248" s="192" t="s">
        <v>436</v>
      </c>
      <c r="F248" s="193">
        <v>0</v>
      </c>
      <c r="G248" s="193">
        <v>1086956.52</v>
      </c>
      <c r="H248" s="193">
        <v>0</v>
      </c>
    </row>
    <row r="249" spans="1:8" ht="15.75">
      <c r="A249" s="191" t="s">
        <v>574</v>
      </c>
      <c r="B249" s="192" t="s">
        <v>456</v>
      </c>
      <c r="C249" s="192" t="s">
        <v>456</v>
      </c>
      <c r="D249" s="192" t="s">
        <v>418</v>
      </c>
      <c r="E249" s="192" t="s">
        <v>418</v>
      </c>
      <c r="F249" s="193">
        <v>10174152</v>
      </c>
      <c r="G249" s="193">
        <v>7702892</v>
      </c>
      <c r="H249" s="193">
        <v>7702892</v>
      </c>
    </row>
    <row r="250" spans="1:8" ht="31.5">
      <c r="A250" s="194" t="s">
        <v>575</v>
      </c>
      <c r="B250" s="192" t="s">
        <v>456</v>
      </c>
      <c r="C250" s="192" t="s">
        <v>456</v>
      </c>
      <c r="D250" s="192" t="s">
        <v>576</v>
      </c>
      <c r="E250" s="195" t="s">
        <v>418</v>
      </c>
      <c r="F250" s="193">
        <v>2471260</v>
      </c>
      <c r="G250" s="193">
        <v>0</v>
      </c>
      <c r="H250" s="193">
        <v>0</v>
      </c>
    </row>
    <row r="251" spans="1:8" ht="31.5">
      <c r="A251" s="194" t="s">
        <v>433</v>
      </c>
      <c r="B251" s="192" t="s">
        <v>456</v>
      </c>
      <c r="C251" s="192" t="s">
        <v>456</v>
      </c>
      <c r="D251" s="192" t="s">
        <v>576</v>
      </c>
      <c r="E251" s="192" t="s">
        <v>434</v>
      </c>
      <c r="F251" s="193">
        <v>2471260</v>
      </c>
      <c r="G251" s="193">
        <v>0</v>
      </c>
      <c r="H251" s="193">
        <v>0</v>
      </c>
    </row>
    <row r="252" spans="1:8" ht="31.5">
      <c r="A252" s="194" t="s">
        <v>435</v>
      </c>
      <c r="B252" s="192" t="s">
        <v>456</v>
      </c>
      <c r="C252" s="192" t="s">
        <v>456</v>
      </c>
      <c r="D252" s="192" t="s">
        <v>576</v>
      </c>
      <c r="E252" s="192" t="s">
        <v>436</v>
      </c>
      <c r="F252" s="193">
        <v>2471260</v>
      </c>
      <c r="G252" s="193">
        <v>0</v>
      </c>
      <c r="H252" s="193">
        <v>0</v>
      </c>
    </row>
    <row r="253" spans="1:8" ht="31.5">
      <c r="A253" s="194" t="s">
        <v>577</v>
      </c>
      <c r="B253" s="192" t="s">
        <v>456</v>
      </c>
      <c r="C253" s="192" t="s">
        <v>456</v>
      </c>
      <c r="D253" s="192" t="s">
        <v>578</v>
      </c>
      <c r="E253" s="195" t="s">
        <v>418</v>
      </c>
      <c r="F253" s="193">
        <v>7702892</v>
      </c>
      <c r="G253" s="193">
        <v>7702892</v>
      </c>
      <c r="H253" s="193">
        <v>7702892</v>
      </c>
    </row>
    <row r="254" spans="1:8" ht="15.75">
      <c r="A254" s="194" t="s">
        <v>441</v>
      </c>
      <c r="B254" s="192" t="s">
        <v>456</v>
      </c>
      <c r="C254" s="192" t="s">
        <v>456</v>
      </c>
      <c r="D254" s="192" t="s">
        <v>578</v>
      </c>
      <c r="E254" s="192" t="s">
        <v>442</v>
      </c>
      <c r="F254" s="193">
        <v>7702892</v>
      </c>
      <c r="G254" s="193">
        <v>7702892</v>
      </c>
      <c r="H254" s="193">
        <v>7702892</v>
      </c>
    </row>
    <row r="255" spans="1:8" ht="47.25">
      <c r="A255" s="194" t="s">
        <v>517</v>
      </c>
      <c r="B255" s="192" t="s">
        <v>456</v>
      </c>
      <c r="C255" s="192" t="s">
        <v>456</v>
      </c>
      <c r="D255" s="192" t="s">
        <v>578</v>
      </c>
      <c r="E255" s="192" t="s">
        <v>518</v>
      </c>
      <c r="F255" s="193">
        <v>7702892</v>
      </c>
      <c r="G255" s="193">
        <v>7702892</v>
      </c>
      <c r="H255" s="193">
        <v>7702892</v>
      </c>
    </row>
    <row r="256" spans="1:8" ht="15.75">
      <c r="A256" s="191" t="s">
        <v>579</v>
      </c>
      <c r="B256" s="192" t="s">
        <v>460</v>
      </c>
      <c r="C256" s="192" t="s">
        <v>418</v>
      </c>
      <c r="D256" s="192" t="s">
        <v>418</v>
      </c>
      <c r="E256" s="192" t="s">
        <v>418</v>
      </c>
      <c r="F256" s="193">
        <v>1399500</v>
      </c>
      <c r="G256" s="193">
        <v>1399500</v>
      </c>
      <c r="H256" s="193">
        <v>1406500</v>
      </c>
    </row>
    <row r="257" spans="1:8" ht="15.75">
      <c r="A257" s="191" t="s">
        <v>582</v>
      </c>
      <c r="B257" s="192" t="s">
        <v>460</v>
      </c>
      <c r="C257" s="192" t="s">
        <v>456</v>
      </c>
      <c r="D257" s="192" t="s">
        <v>418</v>
      </c>
      <c r="E257" s="192" t="s">
        <v>418</v>
      </c>
      <c r="F257" s="193">
        <v>1399500</v>
      </c>
      <c r="G257" s="193">
        <v>1399500</v>
      </c>
      <c r="H257" s="193">
        <v>1406500</v>
      </c>
    </row>
    <row r="258" spans="1:8" ht="15.75">
      <c r="A258" s="194" t="s">
        <v>580</v>
      </c>
      <c r="B258" s="192" t="s">
        <v>460</v>
      </c>
      <c r="C258" s="192" t="s">
        <v>456</v>
      </c>
      <c r="D258" s="192" t="s">
        <v>581</v>
      </c>
      <c r="E258" s="195" t="s">
        <v>418</v>
      </c>
      <c r="F258" s="193">
        <v>1399500</v>
      </c>
      <c r="G258" s="193">
        <v>1399500</v>
      </c>
      <c r="H258" s="193">
        <v>1406500</v>
      </c>
    </row>
    <row r="259" spans="1:8" ht="31.5">
      <c r="A259" s="194" t="s">
        <v>433</v>
      </c>
      <c r="B259" s="192" t="s">
        <v>460</v>
      </c>
      <c r="C259" s="192" t="s">
        <v>456</v>
      </c>
      <c r="D259" s="192" t="s">
        <v>581</v>
      </c>
      <c r="E259" s="192" t="s">
        <v>434</v>
      </c>
      <c r="F259" s="193">
        <v>1399500</v>
      </c>
      <c r="G259" s="193">
        <v>1399500</v>
      </c>
      <c r="H259" s="193">
        <v>1406500</v>
      </c>
    </row>
    <row r="260" spans="1:8" ht="31.5">
      <c r="A260" s="194" t="s">
        <v>435</v>
      </c>
      <c r="B260" s="192" t="s">
        <v>460</v>
      </c>
      <c r="C260" s="192" t="s">
        <v>456</v>
      </c>
      <c r="D260" s="192" t="s">
        <v>581</v>
      </c>
      <c r="E260" s="192" t="s">
        <v>436</v>
      </c>
      <c r="F260" s="193">
        <v>1399500</v>
      </c>
      <c r="G260" s="193">
        <v>1399500</v>
      </c>
      <c r="H260" s="193">
        <v>1406500</v>
      </c>
    </row>
    <row r="261" spans="1:8" ht="15.75">
      <c r="A261" s="191" t="s">
        <v>583</v>
      </c>
      <c r="B261" s="192" t="s">
        <v>466</v>
      </c>
      <c r="C261" s="192" t="s">
        <v>418</v>
      </c>
      <c r="D261" s="192" t="s">
        <v>418</v>
      </c>
      <c r="E261" s="192" t="s">
        <v>418</v>
      </c>
      <c r="F261" s="193">
        <v>1515727519.1400001</v>
      </c>
      <c r="G261" s="193">
        <v>1502563949.74</v>
      </c>
      <c r="H261" s="193">
        <v>1440685604.47</v>
      </c>
    </row>
    <row r="262" spans="1:8" ht="15.75">
      <c r="A262" s="191" t="s">
        <v>584</v>
      </c>
      <c r="B262" s="192" t="s">
        <v>466</v>
      </c>
      <c r="C262" s="192" t="s">
        <v>417</v>
      </c>
      <c r="D262" s="192" t="s">
        <v>418</v>
      </c>
      <c r="E262" s="192" t="s">
        <v>418</v>
      </c>
      <c r="F262" s="193">
        <v>292881583.10000002</v>
      </c>
      <c r="G262" s="193">
        <v>291365745</v>
      </c>
      <c r="H262" s="193">
        <v>293899955</v>
      </c>
    </row>
    <row r="263" spans="1:8" ht="63">
      <c r="A263" s="194" t="s">
        <v>585</v>
      </c>
      <c r="B263" s="192" t="s">
        <v>466</v>
      </c>
      <c r="C263" s="192" t="s">
        <v>417</v>
      </c>
      <c r="D263" s="192" t="s">
        <v>586</v>
      </c>
      <c r="E263" s="195" t="s">
        <v>418</v>
      </c>
      <c r="F263" s="193">
        <v>267557886</v>
      </c>
      <c r="G263" s="193">
        <v>267557886</v>
      </c>
      <c r="H263" s="193">
        <v>267557886</v>
      </c>
    </row>
    <row r="264" spans="1:8" ht="31.5">
      <c r="A264" s="194" t="s">
        <v>481</v>
      </c>
      <c r="B264" s="192" t="s">
        <v>466</v>
      </c>
      <c r="C264" s="192" t="s">
        <v>417</v>
      </c>
      <c r="D264" s="192" t="s">
        <v>586</v>
      </c>
      <c r="E264" s="192" t="s">
        <v>482</v>
      </c>
      <c r="F264" s="193">
        <v>267557886</v>
      </c>
      <c r="G264" s="193">
        <v>267557886</v>
      </c>
      <c r="H264" s="193">
        <v>267557886</v>
      </c>
    </row>
    <row r="265" spans="1:8" ht="15.75">
      <c r="A265" s="194" t="s">
        <v>483</v>
      </c>
      <c r="B265" s="192" t="s">
        <v>466</v>
      </c>
      <c r="C265" s="192" t="s">
        <v>417</v>
      </c>
      <c r="D265" s="192" t="s">
        <v>586</v>
      </c>
      <c r="E265" s="192" t="s">
        <v>484</v>
      </c>
      <c r="F265" s="193">
        <v>217835689.80000001</v>
      </c>
      <c r="G265" s="193">
        <v>217835689.80000001</v>
      </c>
      <c r="H265" s="193">
        <v>217835689.80000001</v>
      </c>
    </row>
    <row r="266" spans="1:8" ht="15.75">
      <c r="A266" s="194" t="s">
        <v>587</v>
      </c>
      <c r="B266" s="192" t="s">
        <v>466</v>
      </c>
      <c r="C266" s="192" t="s">
        <v>417</v>
      </c>
      <c r="D266" s="192" t="s">
        <v>586</v>
      </c>
      <c r="E266" s="192" t="s">
        <v>588</v>
      </c>
      <c r="F266" s="193">
        <v>49722196.200000003</v>
      </c>
      <c r="G266" s="193">
        <v>49722196.200000003</v>
      </c>
      <c r="H266" s="193">
        <v>49722196.200000003</v>
      </c>
    </row>
    <row r="267" spans="1:8" ht="15.75">
      <c r="A267" s="194" t="s">
        <v>589</v>
      </c>
      <c r="B267" s="192" t="s">
        <v>466</v>
      </c>
      <c r="C267" s="192" t="s">
        <v>417</v>
      </c>
      <c r="D267" s="192" t="s">
        <v>590</v>
      </c>
      <c r="E267" s="195" t="s">
        <v>418</v>
      </c>
      <c r="F267" s="193">
        <v>11189803</v>
      </c>
      <c r="G267" s="193">
        <v>9809162</v>
      </c>
      <c r="H267" s="193">
        <v>12343372</v>
      </c>
    </row>
    <row r="268" spans="1:8" ht="31.5">
      <c r="A268" s="194" t="s">
        <v>481</v>
      </c>
      <c r="B268" s="192" t="s">
        <v>466</v>
      </c>
      <c r="C268" s="192" t="s">
        <v>417</v>
      </c>
      <c r="D268" s="192" t="s">
        <v>590</v>
      </c>
      <c r="E268" s="192" t="s">
        <v>482</v>
      </c>
      <c r="F268" s="193">
        <v>11189803</v>
      </c>
      <c r="G268" s="193">
        <v>9809162</v>
      </c>
      <c r="H268" s="193">
        <v>12343372</v>
      </c>
    </row>
    <row r="269" spans="1:8" ht="15.75">
      <c r="A269" s="194" t="s">
        <v>483</v>
      </c>
      <c r="B269" s="192" t="s">
        <v>466</v>
      </c>
      <c r="C269" s="192" t="s">
        <v>417</v>
      </c>
      <c r="D269" s="192" t="s">
        <v>590</v>
      </c>
      <c r="E269" s="192" t="s">
        <v>484</v>
      </c>
      <c r="F269" s="193">
        <v>7157704</v>
      </c>
      <c r="G269" s="193">
        <v>6518441</v>
      </c>
      <c r="H269" s="193">
        <v>7811273</v>
      </c>
    </row>
    <row r="270" spans="1:8" ht="15.75">
      <c r="A270" s="194" t="s">
        <v>587</v>
      </c>
      <c r="B270" s="192" t="s">
        <v>466</v>
      </c>
      <c r="C270" s="192" t="s">
        <v>417</v>
      </c>
      <c r="D270" s="192" t="s">
        <v>590</v>
      </c>
      <c r="E270" s="192" t="s">
        <v>588</v>
      </c>
      <c r="F270" s="193">
        <v>4032099</v>
      </c>
      <c r="G270" s="193">
        <v>3290721</v>
      </c>
      <c r="H270" s="193">
        <v>4532099</v>
      </c>
    </row>
    <row r="271" spans="1:8" ht="15.75">
      <c r="A271" s="194" t="s">
        <v>591</v>
      </c>
      <c r="B271" s="192" t="s">
        <v>466</v>
      </c>
      <c r="C271" s="192" t="s">
        <v>417</v>
      </c>
      <c r="D271" s="192" t="s">
        <v>592</v>
      </c>
      <c r="E271" s="195" t="s">
        <v>418</v>
      </c>
      <c r="F271" s="193">
        <v>13998697</v>
      </c>
      <c r="G271" s="193">
        <v>13998697</v>
      </c>
      <c r="H271" s="193">
        <v>13998697</v>
      </c>
    </row>
    <row r="272" spans="1:8" ht="31.5">
      <c r="A272" s="194" t="s">
        <v>481</v>
      </c>
      <c r="B272" s="192" t="s">
        <v>466</v>
      </c>
      <c r="C272" s="192" t="s">
        <v>417</v>
      </c>
      <c r="D272" s="192" t="s">
        <v>592</v>
      </c>
      <c r="E272" s="192" t="s">
        <v>482</v>
      </c>
      <c r="F272" s="193">
        <v>13998697</v>
      </c>
      <c r="G272" s="193">
        <v>13998697</v>
      </c>
      <c r="H272" s="193">
        <v>13998697</v>
      </c>
    </row>
    <row r="273" spans="1:8" ht="15.75">
      <c r="A273" s="194" t="s">
        <v>483</v>
      </c>
      <c r="B273" s="192" t="s">
        <v>466</v>
      </c>
      <c r="C273" s="192" t="s">
        <v>417</v>
      </c>
      <c r="D273" s="192" t="s">
        <v>592</v>
      </c>
      <c r="E273" s="192" t="s">
        <v>484</v>
      </c>
      <c r="F273" s="193">
        <v>12022892</v>
      </c>
      <c r="G273" s="193">
        <v>12022892</v>
      </c>
      <c r="H273" s="193">
        <v>12022892</v>
      </c>
    </row>
    <row r="274" spans="1:8" ht="15.75">
      <c r="A274" s="194" t="s">
        <v>587</v>
      </c>
      <c r="B274" s="192" t="s">
        <v>466</v>
      </c>
      <c r="C274" s="192" t="s">
        <v>417</v>
      </c>
      <c r="D274" s="192" t="s">
        <v>592</v>
      </c>
      <c r="E274" s="192" t="s">
        <v>588</v>
      </c>
      <c r="F274" s="193">
        <v>1975805</v>
      </c>
      <c r="G274" s="193">
        <v>1975805</v>
      </c>
      <c r="H274" s="193">
        <v>1975805</v>
      </c>
    </row>
    <row r="275" spans="1:8" ht="31.5">
      <c r="A275" s="194" t="s">
        <v>563</v>
      </c>
      <c r="B275" s="192" t="s">
        <v>466</v>
      </c>
      <c r="C275" s="192" t="s">
        <v>417</v>
      </c>
      <c r="D275" s="192" t="s">
        <v>593</v>
      </c>
      <c r="E275" s="195" t="s">
        <v>418</v>
      </c>
      <c r="F275" s="193">
        <v>135197.1</v>
      </c>
      <c r="G275" s="193">
        <v>0</v>
      </c>
      <c r="H275" s="193">
        <v>0</v>
      </c>
    </row>
    <row r="276" spans="1:8" ht="31.5">
      <c r="A276" s="194" t="s">
        <v>530</v>
      </c>
      <c r="B276" s="192" t="s">
        <v>466</v>
      </c>
      <c r="C276" s="192" t="s">
        <v>417</v>
      </c>
      <c r="D276" s="192" t="s">
        <v>593</v>
      </c>
      <c r="E276" s="192" t="s">
        <v>531</v>
      </c>
      <c r="F276" s="193">
        <v>135197.1</v>
      </c>
      <c r="G276" s="193">
        <v>0</v>
      </c>
      <c r="H276" s="193">
        <v>0</v>
      </c>
    </row>
    <row r="277" spans="1:8" ht="15.75">
      <c r="A277" s="194" t="s">
        <v>532</v>
      </c>
      <c r="B277" s="192" t="s">
        <v>466</v>
      </c>
      <c r="C277" s="192" t="s">
        <v>417</v>
      </c>
      <c r="D277" s="192" t="s">
        <v>593</v>
      </c>
      <c r="E277" s="192" t="s">
        <v>533</v>
      </c>
      <c r="F277" s="193">
        <v>135197.1</v>
      </c>
      <c r="G277" s="193">
        <v>0</v>
      </c>
      <c r="H277" s="193">
        <v>0</v>
      </c>
    </row>
    <row r="278" spans="1:8" ht="15.75">
      <c r="A278" s="191" t="s">
        <v>594</v>
      </c>
      <c r="B278" s="192" t="s">
        <v>466</v>
      </c>
      <c r="C278" s="192" t="s">
        <v>420</v>
      </c>
      <c r="D278" s="192" t="s">
        <v>418</v>
      </c>
      <c r="E278" s="192" t="s">
        <v>418</v>
      </c>
      <c r="F278" s="193">
        <v>1139237497.04</v>
      </c>
      <c r="G278" s="193">
        <v>1132191631.74</v>
      </c>
      <c r="H278" s="193">
        <v>1061918497.47</v>
      </c>
    </row>
    <row r="279" spans="1:8" ht="31.5">
      <c r="A279" s="194" t="s">
        <v>893</v>
      </c>
      <c r="B279" s="192" t="s">
        <v>466</v>
      </c>
      <c r="C279" s="192" t="s">
        <v>420</v>
      </c>
      <c r="D279" s="192" t="s">
        <v>894</v>
      </c>
      <c r="E279" s="195" t="s">
        <v>418</v>
      </c>
      <c r="F279" s="193">
        <v>147581605.53</v>
      </c>
      <c r="G279" s="193">
        <v>0</v>
      </c>
      <c r="H279" s="193">
        <v>0</v>
      </c>
    </row>
    <row r="280" spans="1:8" ht="31.5">
      <c r="A280" s="194" t="s">
        <v>530</v>
      </c>
      <c r="B280" s="192" t="s">
        <v>466</v>
      </c>
      <c r="C280" s="192" t="s">
        <v>420</v>
      </c>
      <c r="D280" s="192" t="s">
        <v>894</v>
      </c>
      <c r="E280" s="192" t="s">
        <v>531</v>
      </c>
      <c r="F280" s="193">
        <v>147581605.53</v>
      </c>
      <c r="G280" s="193">
        <v>0</v>
      </c>
      <c r="H280" s="193">
        <v>0</v>
      </c>
    </row>
    <row r="281" spans="1:8" ht="15.75">
      <c r="A281" s="194" t="s">
        <v>532</v>
      </c>
      <c r="B281" s="192" t="s">
        <v>466</v>
      </c>
      <c r="C281" s="192" t="s">
        <v>420</v>
      </c>
      <c r="D281" s="192" t="s">
        <v>894</v>
      </c>
      <c r="E281" s="192" t="s">
        <v>533</v>
      </c>
      <c r="F281" s="193">
        <v>147581605.53</v>
      </c>
      <c r="G281" s="193">
        <v>0</v>
      </c>
      <c r="H281" s="193">
        <v>0</v>
      </c>
    </row>
    <row r="282" spans="1:8" ht="15.75">
      <c r="A282" s="194" t="s">
        <v>895</v>
      </c>
      <c r="B282" s="192" t="s">
        <v>466</v>
      </c>
      <c r="C282" s="192" t="s">
        <v>420</v>
      </c>
      <c r="D282" s="192" t="s">
        <v>896</v>
      </c>
      <c r="E282" s="195" t="s">
        <v>418</v>
      </c>
      <c r="F282" s="193">
        <v>117984270.31</v>
      </c>
      <c r="G282" s="193">
        <v>294960675.77999997</v>
      </c>
      <c r="H282" s="193">
        <v>176976405.46000001</v>
      </c>
    </row>
    <row r="283" spans="1:8" ht="31.5">
      <c r="A283" s="194" t="s">
        <v>530</v>
      </c>
      <c r="B283" s="192" t="s">
        <v>466</v>
      </c>
      <c r="C283" s="192" t="s">
        <v>420</v>
      </c>
      <c r="D283" s="192" t="s">
        <v>896</v>
      </c>
      <c r="E283" s="192" t="s">
        <v>531</v>
      </c>
      <c r="F283" s="193">
        <v>117984270.31</v>
      </c>
      <c r="G283" s="193">
        <v>294960675.77999997</v>
      </c>
      <c r="H283" s="193">
        <v>176976405.46000001</v>
      </c>
    </row>
    <row r="284" spans="1:8" ht="15.75">
      <c r="A284" s="194" t="s">
        <v>532</v>
      </c>
      <c r="B284" s="192" t="s">
        <v>466</v>
      </c>
      <c r="C284" s="192" t="s">
        <v>420</v>
      </c>
      <c r="D284" s="192" t="s">
        <v>896</v>
      </c>
      <c r="E284" s="192" t="s">
        <v>533</v>
      </c>
      <c r="F284" s="193">
        <v>117984270.31</v>
      </c>
      <c r="G284" s="193">
        <v>294960675.77999997</v>
      </c>
      <c r="H284" s="193">
        <v>176976405.46000001</v>
      </c>
    </row>
    <row r="285" spans="1:8" ht="63">
      <c r="A285" s="194" t="s">
        <v>595</v>
      </c>
      <c r="B285" s="192" t="s">
        <v>466</v>
      </c>
      <c r="C285" s="192" t="s">
        <v>420</v>
      </c>
      <c r="D285" s="192" t="s">
        <v>596</v>
      </c>
      <c r="E285" s="195" t="s">
        <v>418</v>
      </c>
      <c r="F285" s="193">
        <v>4407435.66</v>
      </c>
      <c r="G285" s="193">
        <v>4407435.66</v>
      </c>
      <c r="H285" s="193">
        <v>5340067.33</v>
      </c>
    </row>
    <row r="286" spans="1:8" ht="31.5">
      <c r="A286" s="194" t="s">
        <v>481</v>
      </c>
      <c r="B286" s="192" t="s">
        <v>466</v>
      </c>
      <c r="C286" s="192" t="s">
        <v>420</v>
      </c>
      <c r="D286" s="192" t="s">
        <v>596</v>
      </c>
      <c r="E286" s="192" t="s">
        <v>482</v>
      </c>
      <c r="F286" s="193">
        <v>4407435.66</v>
      </c>
      <c r="G286" s="193">
        <v>4407435.66</v>
      </c>
      <c r="H286" s="193">
        <v>5340067.33</v>
      </c>
    </row>
    <row r="287" spans="1:8" ht="15.75">
      <c r="A287" s="194" t="s">
        <v>483</v>
      </c>
      <c r="B287" s="192" t="s">
        <v>466</v>
      </c>
      <c r="C287" s="192" t="s">
        <v>420</v>
      </c>
      <c r="D287" s="192" t="s">
        <v>596</v>
      </c>
      <c r="E287" s="192" t="s">
        <v>484</v>
      </c>
      <c r="F287" s="193">
        <v>4407435.66</v>
      </c>
      <c r="G287" s="193">
        <v>4407435.66</v>
      </c>
      <c r="H287" s="193">
        <v>5340067.33</v>
      </c>
    </row>
    <row r="288" spans="1:8" ht="78.75">
      <c r="A288" s="194" t="s">
        <v>597</v>
      </c>
      <c r="B288" s="192" t="s">
        <v>466</v>
      </c>
      <c r="C288" s="192" t="s">
        <v>420</v>
      </c>
      <c r="D288" s="192" t="s">
        <v>598</v>
      </c>
      <c r="E288" s="195" t="s">
        <v>418</v>
      </c>
      <c r="F288" s="193">
        <v>661591744</v>
      </c>
      <c r="G288" s="193">
        <v>661591744</v>
      </c>
      <c r="H288" s="193">
        <v>661591744</v>
      </c>
    </row>
    <row r="289" spans="1:8" ht="31.5">
      <c r="A289" s="194" t="s">
        <v>481</v>
      </c>
      <c r="B289" s="192" t="s">
        <v>466</v>
      </c>
      <c r="C289" s="192" t="s">
        <v>420</v>
      </c>
      <c r="D289" s="192" t="s">
        <v>598</v>
      </c>
      <c r="E289" s="192" t="s">
        <v>482</v>
      </c>
      <c r="F289" s="193">
        <v>661591744</v>
      </c>
      <c r="G289" s="193">
        <v>661591744</v>
      </c>
      <c r="H289" s="193">
        <v>661591744</v>
      </c>
    </row>
    <row r="290" spans="1:8" ht="15.75">
      <c r="A290" s="194" t="s">
        <v>483</v>
      </c>
      <c r="B290" s="192" t="s">
        <v>466</v>
      </c>
      <c r="C290" s="192" t="s">
        <v>420</v>
      </c>
      <c r="D290" s="192" t="s">
        <v>598</v>
      </c>
      <c r="E290" s="192" t="s">
        <v>484</v>
      </c>
      <c r="F290" s="193">
        <v>661591744</v>
      </c>
      <c r="G290" s="193">
        <v>661591744</v>
      </c>
      <c r="H290" s="193">
        <v>661591744</v>
      </c>
    </row>
    <row r="291" spans="1:8" ht="15.75">
      <c r="A291" s="194" t="s">
        <v>599</v>
      </c>
      <c r="B291" s="192" t="s">
        <v>466</v>
      </c>
      <c r="C291" s="192" t="s">
        <v>420</v>
      </c>
      <c r="D291" s="192" t="s">
        <v>600</v>
      </c>
      <c r="E291" s="195" t="s">
        <v>418</v>
      </c>
      <c r="F291" s="193">
        <v>110849773.52</v>
      </c>
      <c r="G291" s="193">
        <v>82807468.760000005</v>
      </c>
      <c r="H291" s="193">
        <v>130694952.90000001</v>
      </c>
    </row>
    <row r="292" spans="1:8" ht="31.5">
      <c r="A292" s="194" t="s">
        <v>481</v>
      </c>
      <c r="B292" s="192" t="s">
        <v>466</v>
      </c>
      <c r="C292" s="192" t="s">
        <v>420</v>
      </c>
      <c r="D292" s="192" t="s">
        <v>600</v>
      </c>
      <c r="E292" s="192" t="s">
        <v>482</v>
      </c>
      <c r="F292" s="193">
        <v>110849773.52</v>
      </c>
      <c r="G292" s="193">
        <v>82807468.760000005</v>
      </c>
      <c r="H292" s="193">
        <v>130694952.90000001</v>
      </c>
    </row>
    <row r="293" spans="1:8" ht="15.75">
      <c r="A293" s="194" t="s">
        <v>483</v>
      </c>
      <c r="B293" s="192" t="s">
        <v>466</v>
      </c>
      <c r="C293" s="192" t="s">
        <v>420</v>
      </c>
      <c r="D293" s="192" t="s">
        <v>600</v>
      </c>
      <c r="E293" s="192" t="s">
        <v>484</v>
      </c>
      <c r="F293" s="193">
        <v>110849773.52</v>
      </c>
      <c r="G293" s="193">
        <v>82807468.760000005</v>
      </c>
      <c r="H293" s="193">
        <v>130694952.90000001</v>
      </c>
    </row>
    <row r="294" spans="1:8" ht="47.25">
      <c r="A294" s="194" t="s">
        <v>601</v>
      </c>
      <c r="B294" s="192" t="s">
        <v>466</v>
      </c>
      <c r="C294" s="192" t="s">
        <v>420</v>
      </c>
      <c r="D294" s="192" t="s">
        <v>602</v>
      </c>
      <c r="E294" s="195" t="s">
        <v>418</v>
      </c>
      <c r="F294" s="193">
        <v>797516.49</v>
      </c>
      <c r="G294" s="193">
        <v>0</v>
      </c>
      <c r="H294" s="193">
        <v>0</v>
      </c>
    </row>
    <row r="295" spans="1:8" ht="31.5">
      <c r="A295" s="194" t="s">
        <v>481</v>
      </c>
      <c r="B295" s="192" t="s">
        <v>466</v>
      </c>
      <c r="C295" s="192" t="s">
        <v>420</v>
      </c>
      <c r="D295" s="192" t="s">
        <v>602</v>
      </c>
      <c r="E295" s="192" t="s">
        <v>482</v>
      </c>
      <c r="F295" s="193">
        <v>797516.49</v>
      </c>
      <c r="G295" s="193">
        <v>0</v>
      </c>
      <c r="H295" s="193">
        <v>0</v>
      </c>
    </row>
    <row r="296" spans="1:8" ht="15.75">
      <c r="A296" s="194" t="s">
        <v>483</v>
      </c>
      <c r="B296" s="192" t="s">
        <v>466</v>
      </c>
      <c r="C296" s="192" t="s">
        <v>420</v>
      </c>
      <c r="D296" s="192" t="s">
        <v>602</v>
      </c>
      <c r="E296" s="192" t="s">
        <v>484</v>
      </c>
      <c r="F296" s="193">
        <v>797516.49</v>
      </c>
      <c r="G296" s="193">
        <v>0</v>
      </c>
      <c r="H296" s="193">
        <v>0</v>
      </c>
    </row>
    <row r="297" spans="1:8" ht="31.5">
      <c r="A297" s="194" t="s">
        <v>603</v>
      </c>
      <c r="B297" s="192" t="s">
        <v>466</v>
      </c>
      <c r="C297" s="192" t="s">
        <v>420</v>
      </c>
      <c r="D297" s="192" t="s">
        <v>604</v>
      </c>
      <c r="E297" s="195" t="s">
        <v>418</v>
      </c>
      <c r="F297" s="193">
        <v>715921.65</v>
      </c>
      <c r="G297" s="193">
        <v>0</v>
      </c>
      <c r="H297" s="193">
        <v>0</v>
      </c>
    </row>
    <row r="298" spans="1:8" ht="31.5">
      <c r="A298" s="194" t="s">
        <v>481</v>
      </c>
      <c r="B298" s="192" t="s">
        <v>466</v>
      </c>
      <c r="C298" s="192" t="s">
        <v>420</v>
      </c>
      <c r="D298" s="192" t="s">
        <v>604</v>
      </c>
      <c r="E298" s="192" t="s">
        <v>482</v>
      </c>
      <c r="F298" s="193">
        <v>715921.65</v>
      </c>
      <c r="G298" s="193">
        <v>0</v>
      </c>
      <c r="H298" s="193">
        <v>0</v>
      </c>
    </row>
    <row r="299" spans="1:8" ht="15.75">
      <c r="A299" s="194" t="s">
        <v>483</v>
      </c>
      <c r="B299" s="192" t="s">
        <v>466</v>
      </c>
      <c r="C299" s="192" t="s">
        <v>420</v>
      </c>
      <c r="D299" s="192" t="s">
        <v>604</v>
      </c>
      <c r="E299" s="192" t="s">
        <v>484</v>
      </c>
      <c r="F299" s="193">
        <v>715921.65</v>
      </c>
      <c r="G299" s="193">
        <v>0</v>
      </c>
      <c r="H299" s="193">
        <v>0</v>
      </c>
    </row>
    <row r="300" spans="1:8" ht="15.75">
      <c r="A300" s="194" t="s">
        <v>591</v>
      </c>
      <c r="B300" s="192" t="s">
        <v>466</v>
      </c>
      <c r="C300" s="192" t="s">
        <v>420</v>
      </c>
      <c r="D300" s="192" t="s">
        <v>592</v>
      </c>
      <c r="E300" s="195" t="s">
        <v>418</v>
      </c>
      <c r="F300" s="193">
        <v>16292514</v>
      </c>
      <c r="G300" s="193">
        <v>16292514</v>
      </c>
      <c r="H300" s="193">
        <v>16292514</v>
      </c>
    </row>
    <row r="301" spans="1:8" ht="31.5">
      <c r="A301" s="194" t="s">
        <v>481</v>
      </c>
      <c r="B301" s="192" t="s">
        <v>466</v>
      </c>
      <c r="C301" s="192" t="s">
        <v>420</v>
      </c>
      <c r="D301" s="192" t="s">
        <v>592</v>
      </c>
      <c r="E301" s="192" t="s">
        <v>482</v>
      </c>
      <c r="F301" s="193">
        <v>16292514</v>
      </c>
      <c r="G301" s="193">
        <v>16292514</v>
      </c>
      <c r="H301" s="193">
        <v>16292514</v>
      </c>
    </row>
    <row r="302" spans="1:8" ht="15.75">
      <c r="A302" s="194" t="s">
        <v>483</v>
      </c>
      <c r="B302" s="192" t="s">
        <v>466</v>
      </c>
      <c r="C302" s="192" t="s">
        <v>420</v>
      </c>
      <c r="D302" s="192" t="s">
        <v>592</v>
      </c>
      <c r="E302" s="192" t="s">
        <v>484</v>
      </c>
      <c r="F302" s="193">
        <v>16292514</v>
      </c>
      <c r="G302" s="193">
        <v>16292514</v>
      </c>
      <c r="H302" s="193">
        <v>16292514</v>
      </c>
    </row>
    <row r="303" spans="1:8" ht="47.25">
      <c r="A303" s="194" t="s">
        <v>605</v>
      </c>
      <c r="B303" s="192" t="s">
        <v>466</v>
      </c>
      <c r="C303" s="192" t="s">
        <v>420</v>
      </c>
      <c r="D303" s="192" t="s">
        <v>606</v>
      </c>
      <c r="E303" s="195" t="s">
        <v>418</v>
      </c>
      <c r="F303" s="193">
        <v>44157715.880000003</v>
      </c>
      <c r="G303" s="193">
        <v>42055593.539999999</v>
      </c>
      <c r="H303" s="193">
        <v>40946613.780000001</v>
      </c>
    </row>
    <row r="304" spans="1:8" ht="31.5">
      <c r="A304" s="194" t="s">
        <v>481</v>
      </c>
      <c r="B304" s="192" t="s">
        <v>466</v>
      </c>
      <c r="C304" s="192" t="s">
        <v>420</v>
      </c>
      <c r="D304" s="192" t="s">
        <v>606</v>
      </c>
      <c r="E304" s="192" t="s">
        <v>482</v>
      </c>
      <c r="F304" s="193">
        <v>44157715.880000003</v>
      </c>
      <c r="G304" s="193">
        <v>42055593.539999999</v>
      </c>
      <c r="H304" s="193">
        <v>40946613.780000001</v>
      </c>
    </row>
    <row r="305" spans="1:8" ht="15.75">
      <c r="A305" s="194" t="s">
        <v>483</v>
      </c>
      <c r="B305" s="192" t="s">
        <v>466</v>
      </c>
      <c r="C305" s="192" t="s">
        <v>420</v>
      </c>
      <c r="D305" s="192" t="s">
        <v>606</v>
      </c>
      <c r="E305" s="192" t="s">
        <v>484</v>
      </c>
      <c r="F305" s="193">
        <v>44157715.880000003</v>
      </c>
      <c r="G305" s="193">
        <v>42055593.539999999</v>
      </c>
      <c r="H305" s="193">
        <v>40946613.780000001</v>
      </c>
    </row>
    <row r="306" spans="1:8" ht="110.25">
      <c r="A306" s="194" t="s">
        <v>607</v>
      </c>
      <c r="B306" s="192" t="s">
        <v>466</v>
      </c>
      <c r="C306" s="192" t="s">
        <v>420</v>
      </c>
      <c r="D306" s="192" t="s">
        <v>608</v>
      </c>
      <c r="E306" s="195" t="s">
        <v>418</v>
      </c>
      <c r="F306" s="193">
        <v>33201000</v>
      </c>
      <c r="G306" s="193">
        <v>30076200</v>
      </c>
      <c r="H306" s="193">
        <v>30076200</v>
      </c>
    </row>
    <row r="307" spans="1:8" ht="31.5">
      <c r="A307" s="194" t="s">
        <v>481</v>
      </c>
      <c r="B307" s="192" t="s">
        <v>466</v>
      </c>
      <c r="C307" s="192" t="s">
        <v>420</v>
      </c>
      <c r="D307" s="192" t="s">
        <v>608</v>
      </c>
      <c r="E307" s="192" t="s">
        <v>482</v>
      </c>
      <c r="F307" s="193">
        <v>33201000</v>
      </c>
      <c r="G307" s="193">
        <v>30076200</v>
      </c>
      <c r="H307" s="193">
        <v>30076200</v>
      </c>
    </row>
    <row r="308" spans="1:8" ht="15.75">
      <c r="A308" s="194" t="s">
        <v>483</v>
      </c>
      <c r="B308" s="192" t="s">
        <v>466</v>
      </c>
      <c r="C308" s="192" t="s">
        <v>420</v>
      </c>
      <c r="D308" s="192" t="s">
        <v>608</v>
      </c>
      <c r="E308" s="192" t="s">
        <v>484</v>
      </c>
      <c r="F308" s="193">
        <v>33201000</v>
      </c>
      <c r="G308" s="193">
        <v>30076200</v>
      </c>
      <c r="H308" s="193">
        <v>30076200</v>
      </c>
    </row>
    <row r="309" spans="1:8" ht="31.5">
      <c r="A309" s="194" t="s">
        <v>563</v>
      </c>
      <c r="B309" s="192" t="s">
        <v>466</v>
      </c>
      <c r="C309" s="192" t="s">
        <v>420</v>
      </c>
      <c r="D309" s="192" t="s">
        <v>593</v>
      </c>
      <c r="E309" s="195" t="s">
        <v>418</v>
      </c>
      <c r="F309" s="193">
        <v>1658000</v>
      </c>
      <c r="G309" s="193">
        <v>0</v>
      </c>
      <c r="H309" s="193">
        <v>0</v>
      </c>
    </row>
    <row r="310" spans="1:8" ht="31.5">
      <c r="A310" s="194" t="s">
        <v>530</v>
      </c>
      <c r="B310" s="192" t="s">
        <v>466</v>
      </c>
      <c r="C310" s="192" t="s">
        <v>420</v>
      </c>
      <c r="D310" s="192" t="s">
        <v>593</v>
      </c>
      <c r="E310" s="192" t="s">
        <v>531</v>
      </c>
      <c r="F310" s="193">
        <v>1658000</v>
      </c>
      <c r="G310" s="193">
        <v>0</v>
      </c>
      <c r="H310" s="193">
        <v>0</v>
      </c>
    </row>
    <row r="311" spans="1:8" ht="15.75">
      <c r="A311" s="194" t="s">
        <v>532</v>
      </c>
      <c r="B311" s="192" t="s">
        <v>466</v>
      </c>
      <c r="C311" s="192" t="s">
        <v>420</v>
      </c>
      <c r="D311" s="192" t="s">
        <v>593</v>
      </c>
      <c r="E311" s="192" t="s">
        <v>533</v>
      </c>
      <c r="F311" s="193">
        <v>1658000</v>
      </c>
      <c r="G311" s="193">
        <v>0</v>
      </c>
      <c r="H311" s="193">
        <v>0</v>
      </c>
    </row>
    <row r="312" spans="1:8" ht="15.75">
      <c r="A312" s="191" t="s">
        <v>609</v>
      </c>
      <c r="B312" s="192" t="s">
        <v>466</v>
      </c>
      <c r="C312" s="192" t="s">
        <v>428</v>
      </c>
      <c r="D312" s="192" t="s">
        <v>418</v>
      </c>
      <c r="E312" s="192" t="s">
        <v>418</v>
      </c>
      <c r="F312" s="193">
        <v>47558433</v>
      </c>
      <c r="G312" s="193">
        <v>45295943</v>
      </c>
      <c r="H312" s="193">
        <v>48817146</v>
      </c>
    </row>
    <row r="313" spans="1:8" ht="31.5">
      <c r="A313" s="194" t="s">
        <v>681</v>
      </c>
      <c r="B313" s="192" t="s">
        <v>466</v>
      </c>
      <c r="C313" s="192" t="s">
        <v>428</v>
      </c>
      <c r="D313" s="192" t="s">
        <v>682</v>
      </c>
      <c r="E313" s="195" t="s">
        <v>418</v>
      </c>
      <c r="F313" s="193">
        <v>808080</v>
      </c>
      <c r="G313" s="193">
        <v>808080</v>
      </c>
      <c r="H313" s="193">
        <v>808080</v>
      </c>
    </row>
    <row r="314" spans="1:8" ht="31.5">
      <c r="A314" s="194" t="s">
        <v>481</v>
      </c>
      <c r="B314" s="192" t="s">
        <v>466</v>
      </c>
      <c r="C314" s="192" t="s">
        <v>428</v>
      </c>
      <c r="D314" s="192" t="s">
        <v>682</v>
      </c>
      <c r="E314" s="192" t="s">
        <v>482</v>
      </c>
      <c r="F314" s="193">
        <v>808080</v>
      </c>
      <c r="G314" s="193">
        <v>808080</v>
      </c>
      <c r="H314" s="193">
        <v>808080</v>
      </c>
    </row>
    <row r="315" spans="1:8" ht="15.75">
      <c r="A315" s="194" t="s">
        <v>483</v>
      </c>
      <c r="B315" s="192" t="s">
        <v>466</v>
      </c>
      <c r="C315" s="192" t="s">
        <v>428</v>
      </c>
      <c r="D315" s="192" t="s">
        <v>682</v>
      </c>
      <c r="E315" s="192" t="s">
        <v>484</v>
      </c>
      <c r="F315" s="193">
        <v>808080</v>
      </c>
      <c r="G315" s="193">
        <v>808080</v>
      </c>
      <c r="H315" s="193">
        <v>808080</v>
      </c>
    </row>
    <row r="316" spans="1:8" ht="15.75">
      <c r="A316" s="194" t="s">
        <v>610</v>
      </c>
      <c r="B316" s="192" t="s">
        <v>466</v>
      </c>
      <c r="C316" s="192" t="s">
        <v>428</v>
      </c>
      <c r="D316" s="192" t="s">
        <v>611</v>
      </c>
      <c r="E316" s="195" t="s">
        <v>418</v>
      </c>
      <c r="F316" s="193">
        <v>46750353</v>
      </c>
      <c r="G316" s="193">
        <v>44487863</v>
      </c>
      <c r="H316" s="193">
        <v>48009066</v>
      </c>
    </row>
    <row r="317" spans="1:8" ht="31.5">
      <c r="A317" s="194" t="s">
        <v>481</v>
      </c>
      <c r="B317" s="192" t="s">
        <v>466</v>
      </c>
      <c r="C317" s="192" t="s">
        <v>428</v>
      </c>
      <c r="D317" s="192" t="s">
        <v>611</v>
      </c>
      <c r="E317" s="192" t="s">
        <v>482</v>
      </c>
      <c r="F317" s="193">
        <v>46750353</v>
      </c>
      <c r="G317" s="193">
        <v>44487863</v>
      </c>
      <c r="H317" s="193">
        <v>48009066</v>
      </c>
    </row>
    <row r="318" spans="1:8" ht="15.75">
      <c r="A318" s="194" t="s">
        <v>483</v>
      </c>
      <c r="B318" s="192" t="s">
        <v>466</v>
      </c>
      <c r="C318" s="192" t="s">
        <v>428</v>
      </c>
      <c r="D318" s="192" t="s">
        <v>611</v>
      </c>
      <c r="E318" s="192" t="s">
        <v>484</v>
      </c>
      <c r="F318" s="193">
        <v>46750353</v>
      </c>
      <c r="G318" s="193">
        <v>44487863</v>
      </c>
      <c r="H318" s="193">
        <v>48009066</v>
      </c>
    </row>
    <row r="319" spans="1:8" ht="15.75">
      <c r="A319" s="191" t="s">
        <v>612</v>
      </c>
      <c r="B319" s="192" t="s">
        <v>466</v>
      </c>
      <c r="C319" s="192" t="s">
        <v>466</v>
      </c>
      <c r="D319" s="192" t="s">
        <v>418</v>
      </c>
      <c r="E319" s="192" t="s">
        <v>418</v>
      </c>
      <c r="F319" s="193">
        <v>119650</v>
      </c>
      <c r="G319" s="193">
        <v>0</v>
      </c>
      <c r="H319" s="193">
        <v>119650</v>
      </c>
    </row>
    <row r="320" spans="1:8" ht="15.75">
      <c r="A320" s="194" t="s">
        <v>613</v>
      </c>
      <c r="B320" s="192" t="s">
        <v>466</v>
      </c>
      <c r="C320" s="192" t="s">
        <v>466</v>
      </c>
      <c r="D320" s="192" t="s">
        <v>614</v>
      </c>
      <c r="E320" s="195" t="s">
        <v>418</v>
      </c>
      <c r="F320" s="193">
        <v>119650</v>
      </c>
      <c r="G320" s="193">
        <v>0</v>
      </c>
      <c r="H320" s="193">
        <v>119650</v>
      </c>
    </row>
    <row r="321" spans="1:8" ht="31.5">
      <c r="A321" s="194" t="s">
        <v>433</v>
      </c>
      <c r="B321" s="192" t="s">
        <v>466</v>
      </c>
      <c r="C321" s="192" t="s">
        <v>466</v>
      </c>
      <c r="D321" s="192" t="s">
        <v>614</v>
      </c>
      <c r="E321" s="192" t="s">
        <v>434</v>
      </c>
      <c r="F321" s="193">
        <v>119650</v>
      </c>
      <c r="G321" s="193">
        <v>0</v>
      </c>
      <c r="H321" s="193">
        <v>119650</v>
      </c>
    </row>
    <row r="322" spans="1:8" ht="31.5">
      <c r="A322" s="194" t="s">
        <v>435</v>
      </c>
      <c r="B322" s="192" t="s">
        <v>466</v>
      </c>
      <c r="C322" s="192" t="s">
        <v>466</v>
      </c>
      <c r="D322" s="192" t="s">
        <v>614</v>
      </c>
      <c r="E322" s="192" t="s">
        <v>436</v>
      </c>
      <c r="F322" s="193">
        <v>119650</v>
      </c>
      <c r="G322" s="193">
        <v>0</v>
      </c>
      <c r="H322" s="193">
        <v>119650</v>
      </c>
    </row>
    <row r="323" spans="1:8" ht="15.75">
      <c r="A323" s="191" t="s">
        <v>619</v>
      </c>
      <c r="B323" s="192" t="s">
        <v>466</v>
      </c>
      <c r="C323" s="192" t="s">
        <v>502</v>
      </c>
      <c r="D323" s="192" t="s">
        <v>418</v>
      </c>
      <c r="E323" s="192" t="s">
        <v>418</v>
      </c>
      <c r="F323" s="193">
        <v>35930356</v>
      </c>
      <c r="G323" s="193">
        <v>33710630</v>
      </c>
      <c r="H323" s="193">
        <v>35930356</v>
      </c>
    </row>
    <row r="324" spans="1:8" ht="31.5">
      <c r="A324" s="194" t="s">
        <v>431</v>
      </c>
      <c r="B324" s="192" t="s">
        <v>466</v>
      </c>
      <c r="C324" s="192" t="s">
        <v>502</v>
      </c>
      <c r="D324" s="192" t="s">
        <v>620</v>
      </c>
      <c r="E324" s="195" t="s">
        <v>418</v>
      </c>
      <c r="F324" s="193">
        <v>3036516</v>
      </c>
      <c r="G324" s="193">
        <v>3036516</v>
      </c>
      <c r="H324" s="193">
        <v>3036516</v>
      </c>
    </row>
    <row r="325" spans="1:8" ht="63">
      <c r="A325" s="194" t="s">
        <v>423</v>
      </c>
      <c r="B325" s="192" t="s">
        <v>466</v>
      </c>
      <c r="C325" s="192" t="s">
        <v>502</v>
      </c>
      <c r="D325" s="192" t="s">
        <v>620</v>
      </c>
      <c r="E325" s="192" t="s">
        <v>424</v>
      </c>
      <c r="F325" s="193">
        <v>3036516</v>
      </c>
      <c r="G325" s="193">
        <v>3036516</v>
      </c>
      <c r="H325" s="193">
        <v>3036516</v>
      </c>
    </row>
    <row r="326" spans="1:8" ht="31.5">
      <c r="A326" s="194" t="s">
        <v>425</v>
      </c>
      <c r="B326" s="192" t="s">
        <v>466</v>
      </c>
      <c r="C326" s="192" t="s">
        <v>502</v>
      </c>
      <c r="D326" s="192" t="s">
        <v>620</v>
      </c>
      <c r="E326" s="192" t="s">
        <v>426</v>
      </c>
      <c r="F326" s="193">
        <v>3036516</v>
      </c>
      <c r="G326" s="193">
        <v>3036516</v>
      </c>
      <c r="H326" s="193">
        <v>3036516</v>
      </c>
    </row>
    <row r="327" spans="1:8" ht="31.5">
      <c r="A327" s="194" t="s">
        <v>485</v>
      </c>
      <c r="B327" s="192" t="s">
        <v>466</v>
      </c>
      <c r="C327" s="192" t="s">
        <v>502</v>
      </c>
      <c r="D327" s="192" t="s">
        <v>621</v>
      </c>
      <c r="E327" s="195" t="s">
        <v>418</v>
      </c>
      <c r="F327" s="193">
        <v>6150537</v>
      </c>
      <c r="G327" s="193">
        <v>6028067</v>
      </c>
      <c r="H327" s="193">
        <v>6150537</v>
      </c>
    </row>
    <row r="328" spans="1:8" ht="63">
      <c r="A328" s="194" t="s">
        <v>423</v>
      </c>
      <c r="B328" s="192" t="s">
        <v>466</v>
      </c>
      <c r="C328" s="192" t="s">
        <v>502</v>
      </c>
      <c r="D328" s="192" t="s">
        <v>621</v>
      </c>
      <c r="E328" s="192" t="s">
        <v>424</v>
      </c>
      <c r="F328" s="193">
        <v>5985955</v>
      </c>
      <c r="G328" s="193">
        <v>5985955</v>
      </c>
      <c r="H328" s="193">
        <v>5985955</v>
      </c>
    </row>
    <row r="329" spans="1:8" ht="15.75">
      <c r="A329" s="194" t="s">
        <v>511</v>
      </c>
      <c r="B329" s="192" t="s">
        <v>466</v>
      </c>
      <c r="C329" s="192" t="s">
        <v>502</v>
      </c>
      <c r="D329" s="192" t="s">
        <v>621</v>
      </c>
      <c r="E329" s="192" t="s">
        <v>512</v>
      </c>
      <c r="F329" s="193">
        <v>5985955</v>
      </c>
      <c r="G329" s="193">
        <v>5985955</v>
      </c>
      <c r="H329" s="193">
        <v>5985955</v>
      </c>
    </row>
    <row r="330" spans="1:8" ht="31.5">
      <c r="A330" s="194" t="s">
        <v>433</v>
      </c>
      <c r="B330" s="192" t="s">
        <v>466</v>
      </c>
      <c r="C330" s="192" t="s">
        <v>502</v>
      </c>
      <c r="D330" s="192" t="s">
        <v>621</v>
      </c>
      <c r="E330" s="192" t="s">
        <v>434</v>
      </c>
      <c r="F330" s="193">
        <v>164582</v>
      </c>
      <c r="G330" s="193">
        <v>42112</v>
      </c>
      <c r="H330" s="193">
        <v>164582</v>
      </c>
    </row>
    <row r="331" spans="1:8" ht="31.5">
      <c r="A331" s="194" t="s">
        <v>435</v>
      </c>
      <c r="B331" s="192" t="s">
        <v>466</v>
      </c>
      <c r="C331" s="192" t="s">
        <v>502</v>
      </c>
      <c r="D331" s="192" t="s">
        <v>621</v>
      </c>
      <c r="E331" s="192" t="s">
        <v>436</v>
      </c>
      <c r="F331" s="193">
        <v>164582</v>
      </c>
      <c r="G331" s="193">
        <v>42112</v>
      </c>
      <c r="H331" s="193">
        <v>164582</v>
      </c>
    </row>
    <row r="332" spans="1:8" ht="31.5">
      <c r="A332" s="194" t="s">
        <v>622</v>
      </c>
      <c r="B332" s="192" t="s">
        <v>466</v>
      </c>
      <c r="C332" s="192" t="s">
        <v>502</v>
      </c>
      <c r="D332" s="192" t="s">
        <v>623</v>
      </c>
      <c r="E332" s="195" t="s">
        <v>418</v>
      </c>
      <c r="F332" s="193">
        <v>1100000</v>
      </c>
      <c r="G332" s="193">
        <v>0</v>
      </c>
      <c r="H332" s="193">
        <v>1100000</v>
      </c>
    </row>
    <row r="333" spans="1:8" ht="31.5">
      <c r="A333" s="194" t="s">
        <v>433</v>
      </c>
      <c r="B333" s="192" t="s">
        <v>466</v>
      </c>
      <c r="C333" s="192" t="s">
        <v>502</v>
      </c>
      <c r="D333" s="192" t="s">
        <v>623</v>
      </c>
      <c r="E333" s="192" t="s">
        <v>434</v>
      </c>
      <c r="F333" s="193">
        <v>1100000</v>
      </c>
      <c r="G333" s="193">
        <v>0</v>
      </c>
      <c r="H333" s="193">
        <v>1100000</v>
      </c>
    </row>
    <row r="334" spans="1:8" ht="31.5">
      <c r="A334" s="194" t="s">
        <v>435</v>
      </c>
      <c r="B334" s="192" t="s">
        <v>466</v>
      </c>
      <c r="C334" s="192" t="s">
        <v>502</v>
      </c>
      <c r="D334" s="192" t="s">
        <v>623</v>
      </c>
      <c r="E334" s="192" t="s">
        <v>436</v>
      </c>
      <c r="F334" s="193">
        <v>1100000</v>
      </c>
      <c r="G334" s="193">
        <v>0</v>
      </c>
      <c r="H334" s="193">
        <v>1100000</v>
      </c>
    </row>
    <row r="335" spans="1:8" ht="15.75">
      <c r="A335" s="194" t="s">
        <v>613</v>
      </c>
      <c r="B335" s="192" t="s">
        <v>466</v>
      </c>
      <c r="C335" s="192" t="s">
        <v>502</v>
      </c>
      <c r="D335" s="192" t="s">
        <v>624</v>
      </c>
      <c r="E335" s="195" t="s">
        <v>418</v>
      </c>
      <c r="F335" s="193">
        <v>700000</v>
      </c>
      <c r="G335" s="193">
        <v>0</v>
      </c>
      <c r="H335" s="193">
        <v>700000</v>
      </c>
    </row>
    <row r="336" spans="1:8" ht="63">
      <c r="A336" s="194" t="s">
        <v>423</v>
      </c>
      <c r="B336" s="192" t="s">
        <v>466</v>
      </c>
      <c r="C336" s="192" t="s">
        <v>502</v>
      </c>
      <c r="D336" s="192" t="s">
        <v>624</v>
      </c>
      <c r="E336" s="192" t="s">
        <v>424</v>
      </c>
      <c r="F336" s="193">
        <v>4000</v>
      </c>
      <c r="G336" s="193">
        <v>0</v>
      </c>
      <c r="H336" s="193">
        <v>4000</v>
      </c>
    </row>
    <row r="337" spans="1:9" ht="15.75">
      <c r="A337" s="194" t="s">
        <v>511</v>
      </c>
      <c r="B337" s="192" t="s">
        <v>466</v>
      </c>
      <c r="C337" s="192" t="s">
        <v>502</v>
      </c>
      <c r="D337" s="192" t="s">
        <v>624</v>
      </c>
      <c r="E337" s="192" t="s">
        <v>512</v>
      </c>
      <c r="F337" s="193">
        <v>4000</v>
      </c>
      <c r="G337" s="193">
        <v>0</v>
      </c>
      <c r="H337" s="193">
        <v>4000</v>
      </c>
    </row>
    <row r="338" spans="1:9" ht="31.5">
      <c r="A338" s="194" t="s">
        <v>433</v>
      </c>
      <c r="B338" s="192" t="s">
        <v>466</v>
      </c>
      <c r="C338" s="192" t="s">
        <v>502</v>
      </c>
      <c r="D338" s="192" t="s">
        <v>624</v>
      </c>
      <c r="E338" s="192" t="s">
        <v>434</v>
      </c>
      <c r="F338" s="193">
        <v>696000</v>
      </c>
      <c r="G338" s="193">
        <v>0</v>
      </c>
      <c r="H338" s="193">
        <v>696000</v>
      </c>
    </row>
    <row r="339" spans="1:9" ht="31.5">
      <c r="A339" s="194" t="s">
        <v>435</v>
      </c>
      <c r="B339" s="192" t="s">
        <v>466</v>
      </c>
      <c r="C339" s="192" t="s">
        <v>502</v>
      </c>
      <c r="D339" s="192" t="s">
        <v>624</v>
      </c>
      <c r="E339" s="192" t="s">
        <v>436</v>
      </c>
      <c r="F339" s="193">
        <v>696000</v>
      </c>
      <c r="G339" s="193">
        <v>0</v>
      </c>
      <c r="H339" s="193">
        <v>696000</v>
      </c>
    </row>
    <row r="340" spans="1:9" ht="15.75">
      <c r="A340" s="194" t="s">
        <v>615</v>
      </c>
      <c r="B340" s="192" t="s">
        <v>466</v>
      </c>
      <c r="C340" s="192" t="s">
        <v>502</v>
      </c>
      <c r="D340" s="192" t="s">
        <v>625</v>
      </c>
      <c r="E340" s="195" t="s">
        <v>418</v>
      </c>
      <c r="F340" s="193">
        <v>1822500</v>
      </c>
      <c r="G340" s="193">
        <v>1822500</v>
      </c>
      <c r="H340" s="193">
        <v>1822500</v>
      </c>
    </row>
    <row r="341" spans="1:9" ht="15.75">
      <c r="A341" s="194" t="s">
        <v>616</v>
      </c>
      <c r="B341" s="192" t="s">
        <v>466</v>
      </c>
      <c r="C341" s="192" t="s">
        <v>502</v>
      </c>
      <c r="D341" s="192" t="s">
        <v>625</v>
      </c>
      <c r="E341" s="192" t="s">
        <v>617</v>
      </c>
      <c r="F341" s="193">
        <v>1822500</v>
      </c>
      <c r="G341" s="193">
        <v>1822500</v>
      </c>
      <c r="H341" s="193">
        <v>1822500</v>
      </c>
    </row>
    <row r="342" spans="1:9" ht="15.75">
      <c r="A342" s="194" t="s">
        <v>615</v>
      </c>
      <c r="B342" s="192" t="s">
        <v>466</v>
      </c>
      <c r="C342" s="192" t="s">
        <v>502</v>
      </c>
      <c r="D342" s="192" t="s">
        <v>625</v>
      </c>
      <c r="E342" s="192" t="s">
        <v>618</v>
      </c>
      <c r="F342" s="193">
        <v>1822500</v>
      </c>
      <c r="G342" s="193">
        <v>1822500</v>
      </c>
      <c r="H342" s="193">
        <v>1822500</v>
      </c>
    </row>
    <row r="343" spans="1:9" ht="15.75">
      <c r="A343" s="194" t="s">
        <v>626</v>
      </c>
      <c r="B343" s="192" t="s">
        <v>466</v>
      </c>
      <c r="C343" s="192" t="s">
        <v>502</v>
      </c>
      <c r="D343" s="192" t="s">
        <v>627</v>
      </c>
      <c r="E343" s="195" t="s">
        <v>418</v>
      </c>
      <c r="F343" s="193">
        <v>2411136</v>
      </c>
      <c r="G343" s="193">
        <v>2411136</v>
      </c>
      <c r="H343" s="193">
        <v>2411136</v>
      </c>
    </row>
    <row r="344" spans="1:9" ht="31.5">
      <c r="A344" s="194" t="s">
        <v>481</v>
      </c>
      <c r="B344" s="192" t="s">
        <v>466</v>
      </c>
      <c r="C344" s="192" t="s">
        <v>502</v>
      </c>
      <c r="D344" s="192" t="s">
        <v>627</v>
      </c>
      <c r="E344" s="192" t="s">
        <v>482</v>
      </c>
      <c r="F344" s="193">
        <v>2411136</v>
      </c>
      <c r="G344" s="193">
        <v>2411136</v>
      </c>
      <c r="H344" s="193">
        <v>2411136</v>
      </c>
    </row>
    <row r="345" spans="1:9" ht="15.75">
      <c r="A345" s="194" t="s">
        <v>483</v>
      </c>
      <c r="B345" s="192" t="s">
        <v>466</v>
      </c>
      <c r="C345" s="192" t="s">
        <v>502</v>
      </c>
      <c r="D345" s="192" t="s">
        <v>627</v>
      </c>
      <c r="E345" s="192" t="s">
        <v>484</v>
      </c>
      <c r="F345" s="193">
        <v>2411136</v>
      </c>
      <c r="G345" s="193">
        <v>2411136</v>
      </c>
      <c r="H345" s="193">
        <v>2411136</v>
      </c>
    </row>
    <row r="346" spans="1:9" ht="94.5">
      <c r="A346" s="194" t="s">
        <v>628</v>
      </c>
      <c r="B346" s="192" t="s">
        <v>466</v>
      </c>
      <c r="C346" s="192" t="s">
        <v>502</v>
      </c>
      <c r="D346" s="192" t="s">
        <v>629</v>
      </c>
      <c r="E346" s="195" t="s">
        <v>418</v>
      </c>
      <c r="F346" s="193">
        <v>10226400</v>
      </c>
      <c r="G346" s="193">
        <v>10226400</v>
      </c>
      <c r="H346" s="193">
        <v>10226400</v>
      </c>
    </row>
    <row r="347" spans="1:9" ht="15.75">
      <c r="A347" s="194" t="s">
        <v>616</v>
      </c>
      <c r="B347" s="192" t="s">
        <v>466</v>
      </c>
      <c r="C347" s="192" t="s">
        <v>502</v>
      </c>
      <c r="D347" s="192" t="s">
        <v>629</v>
      </c>
      <c r="E347" s="192" t="s">
        <v>617</v>
      </c>
      <c r="F347" s="193">
        <v>10226400</v>
      </c>
      <c r="G347" s="193">
        <v>10226400</v>
      </c>
      <c r="H347" s="193">
        <v>10226400</v>
      </c>
    </row>
    <row r="348" spans="1:9" ht="31.5">
      <c r="A348" s="194" t="s">
        <v>630</v>
      </c>
      <c r="B348" s="192" t="s">
        <v>466</v>
      </c>
      <c r="C348" s="192" t="s">
        <v>502</v>
      </c>
      <c r="D348" s="192" t="s">
        <v>629</v>
      </c>
      <c r="E348" s="192" t="s">
        <v>631</v>
      </c>
      <c r="F348" s="193">
        <v>10226400</v>
      </c>
      <c r="G348" s="193">
        <v>10226400</v>
      </c>
      <c r="H348" s="193">
        <v>10226400</v>
      </c>
      <c r="I348" s="186"/>
    </row>
    <row r="349" spans="1:9" ht="31.5">
      <c r="A349" s="194" t="s">
        <v>485</v>
      </c>
      <c r="B349" s="192" t="s">
        <v>466</v>
      </c>
      <c r="C349" s="192" t="s">
        <v>502</v>
      </c>
      <c r="D349" s="192" t="s">
        <v>632</v>
      </c>
      <c r="E349" s="195" t="s">
        <v>418</v>
      </c>
      <c r="F349" s="193">
        <v>7768711</v>
      </c>
      <c r="G349" s="193">
        <v>7471455</v>
      </c>
      <c r="H349" s="193">
        <v>7768711</v>
      </c>
    </row>
    <row r="350" spans="1:9" ht="63">
      <c r="A350" s="194" t="s">
        <v>423</v>
      </c>
      <c r="B350" s="192" t="s">
        <v>466</v>
      </c>
      <c r="C350" s="192" t="s">
        <v>502</v>
      </c>
      <c r="D350" s="192" t="s">
        <v>632</v>
      </c>
      <c r="E350" s="192" t="s">
        <v>424</v>
      </c>
      <c r="F350" s="193">
        <v>7431423</v>
      </c>
      <c r="G350" s="193">
        <v>7431423</v>
      </c>
      <c r="H350" s="193">
        <v>7431423</v>
      </c>
      <c r="I350" s="186"/>
    </row>
    <row r="351" spans="1:9" ht="15.75">
      <c r="A351" s="194" t="s">
        <v>511</v>
      </c>
      <c r="B351" s="192" t="s">
        <v>466</v>
      </c>
      <c r="C351" s="192" t="s">
        <v>502</v>
      </c>
      <c r="D351" s="192" t="s">
        <v>632</v>
      </c>
      <c r="E351" s="192" t="s">
        <v>512</v>
      </c>
      <c r="F351" s="193">
        <v>7431423</v>
      </c>
      <c r="G351" s="193">
        <v>7431423</v>
      </c>
      <c r="H351" s="193">
        <v>7431423</v>
      </c>
    </row>
    <row r="352" spans="1:9" ht="31.5">
      <c r="A352" s="194" t="s">
        <v>433</v>
      </c>
      <c r="B352" s="192" t="s">
        <v>466</v>
      </c>
      <c r="C352" s="192" t="s">
        <v>502</v>
      </c>
      <c r="D352" s="192" t="s">
        <v>632</v>
      </c>
      <c r="E352" s="192" t="s">
        <v>434</v>
      </c>
      <c r="F352" s="193">
        <v>336728</v>
      </c>
      <c r="G352" s="193">
        <v>40032</v>
      </c>
      <c r="H352" s="193">
        <v>336728</v>
      </c>
    </row>
    <row r="353" spans="1:8" ht="31.5">
      <c r="A353" s="194" t="s">
        <v>435</v>
      </c>
      <c r="B353" s="192" t="s">
        <v>466</v>
      </c>
      <c r="C353" s="192" t="s">
        <v>502</v>
      </c>
      <c r="D353" s="192" t="s">
        <v>632</v>
      </c>
      <c r="E353" s="192" t="s">
        <v>436</v>
      </c>
      <c r="F353" s="193">
        <v>336728</v>
      </c>
      <c r="G353" s="193">
        <v>40032</v>
      </c>
      <c r="H353" s="193">
        <v>336728</v>
      </c>
    </row>
    <row r="354" spans="1:8" ht="15.75">
      <c r="A354" s="194" t="s">
        <v>441</v>
      </c>
      <c r="B354" s="192" t="s">
        <v>466</v>
      </c>
      <c r="C354" s="192" t="s">
        <v>502</v>
      </c>
      <c r="D354" s="192" t="s">
        <v>632</v>
      </c>
      <c r="E354" s="192" t="s">
        <v>442</v>
      </c>
      <c r="F354" s="193">
        <v>560</v>
      </c>
      <c r="G354" s="193">
        <v>0</v>
      </c>
      <c r="H354" s="193">
        <v>560</v>
      </c>
    </row>
    <row r="355" spans="1:8" ht="15.75">
      <c r="A355" s="194" t="s">
        <v>443</v>
      </c>
      <c r="B355" s="192" t="s">
        <v>466</v>
      </c>
      <c r="C355" s="192" t="s">
        <v>502</v>
      </c>
      <c r="D355" s="192" t="s">
        <v>632</v>
      </c>
      <c r="E355" s="192" t="s">
        <v>444</v>
      </c>
      <c r="F355" s="193">
        <v>560</v>
      </c>
      <c r="G355" s="193">
        <v>0</v>
      </c>
      <c r="H355" s="193">
        <v>560</v>
      </c>
    </row>
    <row r="356" spans="1:8" ht="31.5">
      <c r="A356" s="194" t="s">
        <v>485</v>
      </c>
      <c r="B356" s="192" t="s">
        <v>466</v>
      </c>
      <c r="C356" s="192" t="s">
        <v>502</v>
      </c>
      <c r="D356" s="192" t="s">
        <v>633</v>
      </c>
      <c r="E356" s="195" t="s">
        <v>418</v>
      </c>
      <c r="F356" s="193">
        <v>2433756</v>
      </c>
      <c r="G356" s="193">
        <v>2433756</v>
      </c>
      <c r="H356" s="193">
        <v>2433756</v>
      </c>
    </row>
    <row r="357" spans="1:8" ht="63">
      <c r="A357" s="194" t="s">
        <v>423</v>
      </c>
      <c r="B357" s="192" t="s">
        <v>466</v>
      </c>
      <c r="C357" s="192" t="s">
        <v>502</v>
      </c>
      <c r="D357" s="192" t="s">
        <v>633</v>
      </c>
      <c r="E357" s="192" t="s">
        <v>424</v>
      </c>
      <c r="F357" s="193">
        <v>2433756</v>
      </c>
      <c r="G357" s="193">
        <v>2433756</v>
      </c>
      <c r="H357" s="193">
        <v>2433756</v>
      </c>
    </row>
    <row r="358" spans="1:8" ht="15.75">
      <c r="A358" s="194" t="s">
        <v>511</v>
      </c>
      <c r="B358" s="192" t="s">
        <v>466</v>
      </c>
      <c r="C358" s="192" t="s">
        <v>502</v>
      </c>
      <c r="D358" s="192" t="s">
        <v>633</v>
      </c>
      <c r="E358" s="192" t="s">
        <v>512</v>
      </c>
      <c r="F358" s="193">
        <v>2433756</v>
      </c>
      <c r="G358" s="193">
        <v>2433756</v>
      </c>
      <c r="H358" s="193">
        <v>2433756</v>
      </c>
    </row>
    <row r="359" spans="1:8" ht="94.5">
      <c r="A359" s="194" t="s">
        <v>628</v>
      </c>
      <c r="B359" s="192" t="s">
        <v>466</v>
      </c>
      <c r="C359" s="192" t="s">
        <v>502</v>
      </c>
      <c r="D359" s="192" t="s">
        <v>634</v>
      </c>
      <c r="E359" s="195" t="s">
        <v>418</v>
      </c>
      <c r="F359" s="193">
        <v>280800</v>
      </c>
      <c r="G359" s="193">
        <v>280800</v>
      </c>
      <c r="H359" s="193">
        <v>280800</v>
      </c>
    </row>
    <row r="360" spans="1:8" ht="15.75">
      <c r="A360" s="194" t="s">
        <v>616</v>
      </c>
      <c r="B360" s="192" t="s">
        <v>466</v>
      </c>
      <c r="C360" s="192" t="s">
        <v>502</v>
      </c>
      <c r="D360" s="192" t="s">
        <v>634</v>
      </c>
      <c r="E360" s="192" t="s">
        <v>617</v>
      </c>
      <c r="F360" s="193">
        <v>280800</v>
      </c>
      <c r="G360" s="193">
        <v>280800</v>
      </c>
      <c r="H360" s="193">
        <v>280800</v>
      </c>
    </row>
    <row r="361" spans="1:8" ht="31.5">
      <c r="A361" s="194" t="s">
        <v>630</v>
      </c>
      <c r="B361" s="192" t="s">
        <v>466</v>
      </c>
      <c r="C361" s="192" t="s">
        <v>502</v>
      </c>
      <c r="D361" s="192" t="s">
        <v>634</v>
      </c>
      <c r="E361" s="192" t="s">
        <v>631</v>
      </c>
      <c r="F361" s="193">
        <v>280800</v>
      </c>
      <c r="G361" s="193">
        <v>280800</v>
      </c>
      <c r="H361" s="193">
        <v>280800</v>
      </c>
    </row>
    <row r="362" spans="1:8" ht="15.75">
      <c r="A362" s="191" t="s">
        <v>635</v>
      </c>
      <c r="B362" s="192" t="s">
        <v>524</v>
      </c>
      <c r="C362" s="192" t="s">
        <v>418</v>
      </c>
      <c r="D362" s="192" t="s">
        <v>418</v>
      </c>
      <c r="E362" s="192" t="s">
        <v>418</v>
      </c>
      <c r="F362" s="193">
        <v>100062441.45999999</v>
      </c>
      <c r="G362" s="193">
        <v>92068809.829999998</v>
      </c>
      <c r="H362" s="193">
        <v>100509192.55</v>
      </c>
    </row>
    <row r="363" spans="1:8" ht="15.75">
      <c r="A363" s="191" t="s">
        <v>636</v>
      </c>
      <c r="B363" s="192" t="s">
        <v>524</v>
      </c>
      <c r="C363" s="192" t="s">
        <v>417</v>
      </c>
      <c r="D363" s="192" t="s">
        <v>418</v>
      </c>
      <c r="E363" s="192" t="s">
        <v>418</v>
      </c>
      <c r="F363" s="193">
        <v>89208528.459999993</v>
      </c>
      <c r="G363" s="193">
        <v>81718334.829999998</v>
      </c>
      <c r="H363" s="193">
        <v>89651679.549999997</v>
      </c>
    </row>
    <row r="364" spans="1:8" ht="15.75">
      <c r="A364" s="194" t="s">
        <v>638</v>
      </c>
      <c r="B364" s="192" t="s">
        <v>524</v>
      </c>
      <c r="C364" s="192" t="s">
        <v>417</v>
      </c>
      <c r="D364" s="192" t="s">
        <v>639</v>
      </c>
      <c r="E364" s="195" t="s">
        <v>418</v>
      </c>
      <c r="F364" s="193">
        <v>17812356</v>
      </c>
      <c r="G364" s="193">
        <v>15780083</v>
      </c>
      <c r="H364" s="193">
        <v>18012356</v>
      </c>
    </row>
    <row r="365" spans="1:8" ht="31.5">
      <c r="A365" s="194" t="s">
        <v>481</v>
      </c>
      <c r="B365" s="192" t="s">
        <v>524</v>
      </c>
      <c r="C365" s="192" t="s">
        <v>417</v>
      </c>
      <c r="D365" s="192" t="s">
        <v>639</v>
      </c>
      <c r="E365" s="192" t="s">
        <v>482</v>
      </c>
      <c r="F365" s="193">
        <v>17812356</v>
      </c>
      <c r="G365" s="193">
        <v>15780083</v>
      </c>
      <c r="H365" s="193">
        <v>18012356</v>
      </c>
    </row>
    <row r="366" spans="1:8" ht="15.75">
      <c r="A366" s="194" t="s">
        <v>483</v>
      </c>
      <c r="B366" s="192" t="s">
        <v>524</v>
      </c>
      <c r="C366" s="192" t="s">
        <v>417</v>
      </c>
      <c r="D366" s="192" t="s">
        <v>639</v>
      </c>
      <c r="E366" s="192" t="s">
        <v>484</v>
      </c>
      <c r="F366" s="193">
        <v>17812356</v>
      </c>
      <c r="G366" s="193">
        <v>15780083</v>
      </c>
      <c r="H366" s="193">
        <v>18012356</v>
      </c>
    </row>
    <row r="367" spans="1:8" ht="15.75">
      <c r="A367" s="194" t="s">
        <v>637</v>
      </c>
      <c r="B367" s="192" t="s">
        <v>524</v>
      </c>
      <c r="C367" s="192" t="s">
        <v>417</v>
      </c>
      <c r="D367" s="192" t="s">
        <v>640</v>
      </c>
      <c r="E367" s="195" t="s">
        <v>418</v>
      </c>
      <c r="F367" s="193">
        <v>145879.38</v>
      </c>
      <c r="G367" s="193">
        <v>146069.07</v>
      </c>
      <c r="H367" s="193">
        <v>149882.47</v>
      </c>
    </row>
    <row r="368" spans="1:8" ht="31.5">
      <c r="A368" s="194" t="s">
        <v>481</v>
      </c>
      <c r="B368" s="192" t="s">
        <v>524</v>
      </c>
      <c r="C368" s="192" t="s">
        <v>417</v>
      </c>
      <c r="D368" s="192" t="s">
        <v>640</v>
      </c>
      <c r="E368" s="192" t="s">
        <v>482</v>
      </c>
      <c r="F368" s="193">
        <v>145879.38</v>
      </c>
      <c r="G368" s="193">
        <v>146069.07</v>
      </c>
      <c r="H368" s="193">
        <v>149882.47</v>
      </c>
    </row>
    <row r="369" spans="1:9" ht="15.75">
      <c r="A369" s="194" t="s">
        <v>483</v>
      </c>
      <c r="B369" s="192" t="s">
        <v>524</v>
      </c>
      <c r="C369" s="192" t="s">
        <v>417</v>
      </c>
      <c r="D369" s="192" t="s">
        <v>640</v>
      </c>
      <c r="E369" s="192" t="s">
        <v>484</v>
      </c>
      <c r="F369" s="193">
        <v>145879.38</v>
      </c>
      <c r="G369" s="193">
        <v>146069.07</v>
      </c>
      <c r="H369" s="193">
        <v>149882.47</v>
      </c>
    </row>
    <row r="370" spans="1:9" ht="15.75">
      <c r="A370" s="194" t="s">
        <v>641</v>
      </c>
      <c r="B370" s="192" t="s">
        <v>524</v>
      </c>
      <c r="C370" s="192" t="s">
        <v>417</v>
      </c>
      <c r="D370" s="192" t="s">
        <v>642</v>
      </c>
      <c r="E370" s="195" t="s">
        <v>418</v>
      </c>
      <c r="F370" s="193">
        <v>4060467</v>
      </c>
      <c r="G370" s="193">
        <v>3162891</v>
      </c>
      <c r="H370" s="193">
        <v>4260467</v>
      </c>
      <c r="I370" s="186"/>
    </row>
    <row r="371" spans="1:9" ht="31.5">
      <c r="A371" s="194" t="s">
        <v>481</v>
      </c>
      <c r="B371" s="192" t="s">
        <v>524</v>
      </c>
      <c r="C371" s="192" t="s">
        <v>417</v>
      </c>
      <c r="D371" s="192" t="s">
        <v>642</v>
      </c>
      <c r="E371" s="192" t="s">
        <v>482</v>
      </c>
      <c r="F371" s="193">
        <v>4060467</v>
      </c>
      <c r="G371" s="193">
        <v>3162891</v>
      </c>
      <c r="H371" s="193">
        <v>4260467</v>
      </c>
    </row>
    <row r="372" spans="1:9" ht="15.75">
      <c r="A372" s="194" t="s">
        <v>483</v>
      </c>
      <c r="B372" s="192" t="s">
        <v>524</v>
      </c>
      <c r="C372" s="192" t="s">
        <v>417</v>
      </c>
      <c r="D372" s="192" t="s">
        <v>642</v>
      </c>
      <c r="E372" s="192" t="s">
        <v>484</v>
      </c>
      <c r="F372" s="193">
        <v>4060467</v>
      </c>
      <c r="G372" s="193">
        <v>3162891</v>
      </c>
      <c r="H372" s="193">
        <v>4260467</v>
      </c>
    </row>
    <row r="373" spans="1:9" ht="15.75">
      <c r="A373" s="194" t="s">
        <v>643</v>
      </c>
      <c r="B373" s="192" t="s">
        <v>524</v>
      </c>
      <c r="C373" s="192" t="s">
        <v>417</v>
      </c>
      <c r="D373" s="192" t="s">
        <v>644</v>
      </c>
      <c r="E373" s="195" t="s">
        <v>418</v>
      </c>
      <c r="F373" s="193">
        <v>21631778</v>
      </c>
      <c r="G373" s="193">
        <v>19565501</v>
      </c>
      <c r="H373" s="193">
        <v>21831778</v>
      </c>
      <c r="I373" s="186"/>
    </row>
    <row r="374" spans="1:9" ht="31.5">
      <c r="A374" s="194" t="s">
        <v>481</v>
      </c>
      <c r="B374" s="192" t="s">
        <v>524</v>
      </c>
      <c r="C374" s="192" t="s">
        <v>417</v>
      </c>
      <c r="D374" s="192" t="s">
        <v>644</v>
      </c>
      <c r="E374" s="192" t="s">
        <v>482</v>
      </c>
      <c r="F374" s="193">
        <v>21631778</v>
      </c>
      <c r="G374" s="193">
        <v>19565501</v>
      </c>
      <c r="H374" s="193">
        <v>21831778</v>
      </c>
    </row>
    <row r="375" spans="1:9" ht="15.75">
      <c r="A375" s="194" t="s">
        <v>483</v>
      </c>
      <c r="B375" s="192" t="s">
        <v>524</v>
      </c>
      <c r="C375" s="192" t="s">
        <v>417</v>
      </c>
      <c r="D375" s="192" t="s">
        <v>644</v>
      </c>
      <c r="E375" s="192" t="s">
        <v>484</v>
      </c>
      <c r="F375" s="193">
        <v>21631778</v>
      </c>
      <c r="G375" s="193">
        <v>19565501</v>
      </c>
      <c r="H375" s="193">
        <v>21831778</v>
      </c>
    </row>
    <row r="376" spans="1:9" ht="78.75">
      <c r="A376" s="194" t="s">
        <v>645</v>
      </c>
      <c r="B376" s="192" t="s">
        <v>524</v>
      </c>
      <c r="C376" s="192" t="s">
        <v>417</v>
      </c>
      <c r="D376" s="192" t="s">
        <v>646</v>
      </c>
      <c r="E376" s="195" t="s">
        <v>418</v>
      </c>
      <c r="F376" s="193">
        <v>39038352.079999998</v>
      </c>
      <c r="G376" s="193">
        <v>39038352.079999998</v>
      </c>
      <c r="H376" s="193">
        <v>39038352.079999998</v>
      </c>
    </row>
    <row r="377" spans="1:9" ht="31.5">
      <c r="A377" s="194" t="s">
        <v>481</v>
      </c>
      <c r="B377" s="192" t="s">
        <v>524</v>
      </c>
      <c r="C377" s="192" t="s">
        <v>417</v>
      </c>
      <c r="D377" s="192" t="s">
        <v>646</v>
      </c>
      <c r="E377" s="192" t="s">
        <v>482</v>
      </c>
      <c r="F377" s="193">
        <v>39038352.079999998</v>
      </c>
      <c r="G377" s="193">
        <v>39038352.079999998</v>
      </c>
      <c r="H377" s="193">
        <v>39038352.079999998</v>
      </c>
    </row>
    <row r="378" spans="1:9" ht="15.75">
      <c r="A378" s="194" t="s">
        <v>483</v>
      </c>
      <c r="B378" s="192" t="s">
        <v>524</v>
      </c>
      <c r="C378" s="192" t="s">
        <v>417</v>
      </c>
      <c r="D378" s="192" t="s">
        <v>646</v>
      </c>
      <c r="E378" s="192" t="s">
        <v>484</v>
      </c>
      <c r="F378" s="193">
        <v>39038352.079999998</v>
      </c>
      <c r="G378" s="193">
        <v>39038352.079999998</v>
      </c>
      <c r="H378" s="193">
        <v>39038352.079999998</v>
      </c>
    </row>
    <row r="379" spans="1:9" ht="15.75">
      <c r="A379" s="194" t="s">
        <v>647</v>
      </c>
      <c r="B379" s="192" t="s">
        <v>524</v>
      </c>
      <c r="C379" s="192" t="s">
        <v>417</v>
      </c>
      <c r="D379" s="192" t="s">
        <v>648</v>
      </c>
      <c r="E379" s="195" t="s">
        <v>418</v>
      </c>
      <c r="F379" s="193">
        <v>4132180</v>
      </c>
      <c r="G379" s="193">
        <v>0</v>
      </c>
      <c r="H379" s="193">
        <v>3971328</v>
      </c>
    </row>
    <row r="380" spans="1:9" ht="31.5">
      <c r="A380" s="194" t="s">
        <v>433</v>
      </c>
      <c r="B380" s="192" t="s">
        <v>524</v>
      </c>
      <c r="C380" s="192" t="s">
        <v>417</v>
      </c>
      <c r="D380" s="192" t="s">
        <v>648</v>
      </c>
      <c r="E380" s="192" t="s">
        <v>434</v>
      </c>
      <c r="F380" s="193">
        <v>4079635</v>
      </c>
      <c r="G380" s="193">
        <v>0</v>
      </c>
      <c r="H380" s="193">
        <v>3918783</v>
      </c>
    </row>
    <row r="381" spans="1:9" ht="31.5">
      <c r="A381" s="194" t="s">
        <v>435</v>
      </c>
      <c r="B381" s="192" t="s">
        <v>524</v>
      </c>
      <c r="C381" s="192" t="s">
        <v>417</v>
      </c>
      <c r="D381" s="192" t="s">
        <v>648</v>
      </c>
      <c r="E381" s="192" t="s">
        <v>436</v>
      </c>
      <c r="F381" s="193">
        <v>4079635</v>
      </c>
      <c r="G381" s="193">
        <v>0</v>
      </c>
      <c r="H381" s="193">
        <v>3918783</v>
      </c>
    </row>
    <row r="382" spans="1:9" ht="31.5">
      <c r="A382" s="194" t="s">
        <v>481</v>
      </c>
      <c r="B382" s="192" t="s">
        <v>524</v>
      </c>
      <c r="C382" s="192" t="s">
        <v>417</v>
      </c>
      <c r="D382" s="192" t="s">
        <v>648</v>
      </c>
      <c r="E382" s="192" t="s">
        <v>482</v>
      </c>
      <c r="F382" s="193">
        <v>52545</v>
      </c>
      <c r="G382" s="193">
        <v>0</v>
      </c>
      <c r="H382" s="193">
        <v>52545</v>
      </c>
    </row>
    <row r="383" spans="1:9" ht="15.75">
      <c r="A383" s="194" t="s">
        <v>483</v>
      </c>
      <c r="B383" s="192" t="s">
        <v>524</v>
      </c>
      <c r="C383" s="192" t="s">
        <v>417</v>
      </c>
      <c r="D383" s="192" t="s">
        <v>648</v>
      </c>
      <c r="E383" s="192" t="s">
        <v>484</v>
      </c>
      <c r="F383" s="193">
        <v>52545</v>
      </c>
      <c r="G383" s="193">
        <v>0</v>
      </c>
      <c r="H383" s="193">
        <v>52545</v>
      </c>
    </row>
    <row r="384" spans="1:9" ht="31.5">
      <c r="A384" s="194" t="s">
        <v>485</v>
      </c>
      <c r="B384" s="192" t="s">
        <v>524</v>
      </c>
      <c r="C384" s="192" t="s">
        <v>417</v>
      </c>
      <c r="D384" s="192" t="s">
        <v>649</v>
      </c>
      <c r="E384" s="195" t="s">
        <v>418</v>
      </c>
      <c r="F384" s="193">
        <v>2387516</v>
      </c>
      <c r="G384" s="193">
        <v>2338916</v>
      </c>
      <c r="H384" s="193">
        <v>2387516</v>
      </c>
    </row>
    <row r="385" spans="1:9" ht="63">
      <c r="A385" s="194" t="s">
        <v>423</v>
      </c>
      <c r="B385" s="192" t="s">
        <v>524</v>
      </c>
      <c r="C385" s="192" t="s">
        <v>417</v>
      </c>
      <c r="D385" s="192" t="s">
        <v>649</v>
      </c>
      <c r="E385" s="192" t="s">
        <v>424</v>
      </c>
      <c r="F385" s="193">
        <v>2288686</v>
      </c>
      <c r="G385" s="193">
        <v>2288686</v>
      </c>
      <c r="H385" s="193">
        <v>2288686</v>
      </c>
    </row>
    <row r="386" spans="1:9" ht="15.75">
      <c r="A386" s="194" t="s">
        <v>511</v>
      </c>
      <c r="B386" s="192" t="s">
        <v>524</v>
      </c>
      <c r="C386" s="192" t="s">
        <v>417</v>
      </c>
      <c r="D386" s="192" t="s">
        <v>649</v>
      </c>
      <c r="E386" s="192" t="s">
        <v>512</v>
      </c>
      <c r="F386" s="193">
        <v>2288686</v>
      </c>
      <c r="G386" s="193">
        <v>2288686</v>
      </c>
      <c r="H386" s="193">
        <v>2288686</v>
      </c>
    </row>
    <row r="387" spans="1:9" ht="31.5">
      <c r="A387" s="194" t="s">
        <v>433</v>
      </c>
      <c r="B387" s="192" t="s">
        <v>524</v>
      </c>
      <c r="C387" s="192" t="s">
        <v>417</v>
      </c>
      <c r="D387" s="192" t="s">
        <v>649</v>
      </c>
      <c r="E387" s="192" t="s">
        <v>434</v>
      </c>
      <c r="F387" s="193">
        <v>98830</v>
      </c>
      <c r="G387" s="193">
        <v>50230</v>
      </c>
      <c r="H387" s="193">
        <v>98830</v>
      </c>
    </row>
    <row r="388" spans="1:9" ht="31.5">
      <c r="A388" s="194" t="s">
        <v>435</v>
      </c>
      <c r="B388" s="192" t="s">
        <v>524</v>
      </c>
      <c r="C388" s="192" t="s">
        <v>417</v>
      </c>
      <c r="D388" s="192" t="s">
        <v>649</v>
      </c>
      <c r="E388" s="192" t="s">
        <v>436</v>
      </c>
      <c r="F388" s="193">
        <v>98830</v>
      </c>
      <c r="G388" s="193">
        <v>50230</v>
      </c>
      <c r="H388" s="193">
        <v>98830</v>
      </c>
    </row>
    <row r="389" spans="1:9" ht="47.25">
      <c r="A389" s="194" t="s">
        <v>882</v>
      </c>
      <c r="B389" s="192" t="s">
        <v>524</v>
      </c>
      <c r="C389" s="192" t="s">
        <v>417</v>
      </c>
      <c r="D389" s="192" t="s">
        <v>883</v>
      </c>
      <c r="E389" s="195" t="s">
        <v>418</v>
      </c>
      <c r="F389" s="193">
        <v>0</v>
      </c>
      <c r="G389" s="193">
        <v>1686522.68</v>
      </c>
      <c r="H389" s="193">
        <v>0</v>
      </c>
    </row>
    <row r="390" spans="1:9" ht="31.5">
      <c r="A390" s="194" t="s">
        <v>481</v>
      </c>
      <c r="B390" s="192" t="s">
        <v>524</v>
      </c>
      <c r="C390" s="192" t="s">
        <v>417</v>
      </c>
      <c r="D390" s="192" t="s">
        <v>883</v>
      </c>
      <c r="E390" s="192" t="s">
        <v>482</v>
      </c>
      <c r="F390" s="193">
        <v>0</v>
      </c>
      <c r="G390" s="193">
        <v>1686522.68</v>
      </c>
      <c r="H390" s="193">
        <v>0</v>
      </c>
    </row>
    <row r="391" spans="1:9" ht="15.75">
      <c r="A391" s="194" t="s">
        <v>483</v>
      </c>
      <c r="B391" s="192" t="s">
        <v>524</v>
      </c>
      <c r="C391" s="192" t="s">
        <v>417</v>
      </c>
      <c r="D391" s="192" t="s">
        <v>883</v>
      </c>
      <c r="E391" s="192" t="s">
        <v>484</v>
      </c>
      <c r="F391" s="193">
        <v>0</v>
      </c>
      <c r="G391" s="193">
        <v>1686522.68</v>
      </c>
      <c r="H391" s="193">
        <v>0</v>
      </c>
    </row>
    <row r="392" spans="1:9" ht="15.75">
      <c r="A392" s="191" t="s">
        <v>650</v>
      </c>
      <c r="B392" s="192" t="s">
        <v>524</v>
      </c>
      <c r="C392" s="192" t="s">
        <v>437</v>
      </c>
      <c r="D392" s="192" t="s">
        <v>418</v>
      </c>
      <c r="E392" s="192" t="s">
        <v>418</v>
      </c>
      <c r="F392" s="193">
        <v>10853913</v>
      </c>
      <c r="G392" s="193">
        <v>10350475</v>
      </c>
      <c r="H392" s="193">
        <v>10857513</v>
      </c>
    </row>
    <row r="393" spans="1:9" ht="31.5">
      <c r="A393" s="194" t="s">
        <v>431</v>
      </c>
      <c r="B393" s="192" t="s">
        <v>524</v>
      </c>
      <c r="C393" s="192" t="s">
        <v>437</v>
      </c>
      <c r="D393" s="192" t="s">
        <v>651</v>
      </c>
      <c r="E393" s="195" t="s">
        <v>418</v>
      </c>
      <c r="F393" s="193">
        <v>2658970</v>
      </c>
      <c r="G393" s="193">
        <v>2658970</v>
      </c>
      <c r="H393" s="193">
        <v>2658970</v>
      </c>
    </row>
    <row r="394" spans="1:9" ht="63">
      <c r="A394" s="194" t="s">
        <v>423</v>
      </c>
      <c r="B394" s="192" t="s">
        <v>524</v>
      </c>
      <c r="C394" s="192" t="s">
        <v>437</v>
      </c>
      <c r="D394" s="192" t="s">
        <v>651</v>
      </c>
      <c r="E394" s="192" t="s">
        <v>424</v>
      </c>
      <c r="F394" s="193">
        <v>2658970</v>
      </c>
      <c r="G394" s="193">
        <v>2658970</v>
      </c>
      <c r="H394" s="193">
        <v>2658970</v>
      </c>
    </row>
    <row r="395" spans="1:9" ht="31.5">
      <c r="A395" s="194" t="s">
        <v>425</v>
      </c>
      <c r="B395" s="192" t="s">
        <v>524</v>
      </c>
      <c r="C395" s="192" t="s">
        <v>437</v>
      </c>
      <c r="D395" s="192" t="s">
        <v>651</v>
      </c>
      <c r="E395" s="192" t="s">
        <v>426</v>
      </c>
      <c r="F395" s="193">
        <v>2658970</v>
      </c>
      <c r="G395" s="193">
        <v>2658970</v>
      </c>
      <c r="H395" s="193">
        <v>2658970</v>
      </c>
    </row>
    <row r="396" spans="1:9" ht="31.5">
      <c r="A396" s="194" t="s">
        <v>485</v>
      </c>
      <c r="B396" s="192" t="s">
        <v>524</v>
      </c>
      <c r="C396" s="192" t="s">
        <v>437</v>
      </c>
      <c r="D396" s="192" t="s">
        <v>652</v>
      </c>
      <c r="E396" s="195" t="s">
        <v>418</v>
      </c>
      <c r="F396" s="193">
        <v>3745186</v>
      </c>
      <c r="G396" s="193">
        <v>3380746</v>
      </c>
      <c r="H396" s="193">
        <v>3745186</v>
      </c>
      <c r="I396" s="186"/>
    </row>
    <row r="397" spans="1:9" ht="63">
      <c r="A397" s="194" t="s">
        <v>423</v>
      </c>
      <c r="B397" s="192" t="s">
        <v>524</v>
      </c>
      <c r="C397" s="192" t="s">
        <v>437</v>
      </c>
      <c r="D397" s="192" t="s">
        <v>652</v>
      </c>
      <c r="E397" s="192" t="s">
        <v>424</v>
      </c>
      <c r="F397" s="193">
        <v>3302962</v>
      </c>
      <c r="G397" s="193">
        <v>3302962</v>
      </c>
      <c r="H397" s="193">
        <v>3302962</v>
      </c>
    </row>
    <row r="398" spans="1:9" ht="15.75">
      <c r="A398" s="194" t="s">
        <v>511</v>
      </c>
      <c r="B398" s="192" t="s">
        <v>524</v>
      </c>
      <c r="C398" s="192" t="s">
        <v>437</v>
      </c>
      <c r="D398" s="192" t="s">
        <v>652</v>
      </c>
      <c r="E398" s="192" t="s">
        <v>512</v>
      </c>
      <c r="F398" s="193">
        <v>3302962</v>
      </c>
      <c r="G398" s="193">
        <v>3302962</v>
      </c>
      <c r="H398" s="193">
        <v>3302962</v>
      </c>
    </row>
    <row r="399" spans="1:9" ht="31.5">
      <c r="A399" s="194" t="s">
        <v>433</v>
      </c>
      <c r="B399" s="192" t="s">
        <v>524</v>
      </c>
      <c r="C399" s="192" t="s">
        <v>437</v>
      </c>
      <c r="D399" s="192" t="s">
        <v>652</v>
      </c>
      <c r="E399" s="192" t="s">
        <v>434</v>
      </c>
      <c r="F399" s="193">
        <v>436284</v>
      </c>
      <c r="G399" s="193">
        <v>77784</v>
      </c>
      <c r="H399" s="193">
        <v>436284</v>
      </c>
    </row>
    <row r="400" spans="1:9" ht="31.5">
      <c r="A400" s="194" t="s">
        <v>435</v>
      </c>
      <c r="B400" s="192" t="s">
        <v>524</v>
      </c>
      <c r="C400" s="192" t="s">
        <v>437</v>
      </c>
      <c r="D400" s="192" t="s">
        <v>652</v>
      </c>
      <c r="E400" s="192" t="s">
        <v>436</v>
      </c>
      <c r="F400" s="193">
        <v>436284</v>
      </c>
      <c r="G400" s="193">
        <v>77784</v>
      </c>
      <c r="H400" s="193">
        <v>436284</v>
      </c>
    </row>
    <row r="401" spans="1:12" ht="15.75">
      <c r="A401" s="194" t="s">
        <v>441</v>
      </c>
      <c r="B401" s="192" t="s">
        <v>524</v>
      </c>
      <c r="C401" s="192" t="s">
        <v>437</v>
      </c>
      <c r="D401" s="192" t="s">
        <v>652</v>
      </c>
      <c r="E401" s="192" t="s">
        <v>442</v>
      </c>
      <c r="F401" s="193">
        <v>5940</v>
      </c>
      <c r="G401" s="193">
        <v>0</v>
      </c>
      <c r="H401" s="193">
        <v>5940</v>
      </c>
    </row>
    <row r="402" spans="1:12" ht="15.75">
      <c r="A402" s="194" t="s">
        <v>443</v>
      </c>
      <c r="B402" s="192" t="s">
        <v>524</v>
      </c>
      <c r="C402" s="192" t="s">
        <v>437</v>
      </c>
      <c r="D402" s="192" t="s">
        <v>652</v>
      </c>
      <c r="E402" s="192" t="s">
        <v>444</v>
      </c>
      <c r="F402" s="193">
        <v>5940</v>
      </c>
      <c r="G402" s="193">
        <v>0</v>
      </c>
      <c r="H402" s="193">
        <v>5940</v>
      </c>
    </row>
    <row r="403" spans="1:12" ht="31.5">
      <c r="A403" s="194" t="s">
        <v>485</v>
      </c>
      <c r="B403" s="192" t="s">
        <v>524</v>
      </c>
      <c r="C403" s="192" t="s">
        <v>437</v>
      </c>
      <c r="D403" s="192" t="s">
        <v>653</v>
      </c>
      <c r="E403" s="195" t="s">
        <v>418</v>
      </c>
      <c r="F403" s="193">
        <v>4176157</v>
      </c>
      <c r="G403" s="193">
        <v>4033559</v>
      </c>
      <c r="H403" s="193">
        <v>4176157</v>
      </c>
    </row>
    <row r="404" spans="1:12" ht="63">
      <c r="A404" s="194" t="s">
        <v>423</v>
      </c>
      <c r="B404" s="192" t="s">
        <v>524</v>
      </c>
      <c r="C404" s="192" t="s">
        <v>437</v>
      </c>
      <c r="D404" s="192" t="s">
        <v>653</v>
      </c>
      <c r="E404" s="192" t="s">
        <v>424</v>
      </c>
      <c r="F404" s="193">
        <v>4055557</v>
      </c>
      <c r="G404" s="193">
        <v>4033559</v>
      </c>
      <c r="H404" s="193">
        <v>4055557</v>
      </c>
    </row>
    <row r="405" spans="1:12" ht="15.75">
      <c r="A405" s="194" t="s">
        <v>511</v>
      </c>
      <c r="B405" s="192" t="s">
        <v>524</v>
      </c>
      <c r="C405" s="192" t="s">
        <v>437</v>
      </c>
      <c r="D405" s="192" t="s">
        <v>653</v>
      </c>
      <c r="E405" s="192" t="s">
        <v>512</v>
      </c>
      <c r="F405" s="193">
        <v>4055557</v>
      </c>
      <c r="G405" s="193">
        <v>4033559</v>
      </c>
      <c r="H405" s="193">
        <v>4055557</v>
      </c>
    </row>
    <row r="406" spans="1:12" ht="31.5">
      <c r="A406" s="194" t="s">
        <v>433</v>
      </c>
      <c r="B406" s="192" t="s">
        <v>524</v>
      </c>
      <c r="C406" s="192" t="s">
        <v>437</v>
      </c>
      <c r="D406" s="192" t="s">
        <v>653</v>
      </c>
      <c r="E406" s="192" t="s">
        <v>434</v>
      </c>
      <c r="F406" s="193">
        <v>120600</v>
      </c>
      <c r="G406" s="193">
        <v>0</v>
      </c>
      <c r="H406" s="193">
        <v>120600</v>
      </c>
    </row>
    <row r="407" spans="1:12" ht="31.5">
      <c r="A407" s="194" t="s">
        <v>435</v>
      </c>
      <c r="B407" s="192" t="s">
        <v>524</v>
      </c>
      <c r="C407" s="192" t="s">
        <v>437</v>
      </c>
      <c r="D407" s="192" t="s">
        <v>653</v>
      </c>
      <c r="E407" s="192" t="s">
        <v>436</v>
      </c>
      <c r="F407" s="193">
        <v>120600</v>
      </c>
      <c r="G407" s="193">
        <v>0</v>
      </c>
      <c r="H407" s="193">
        <v>120600</v>
      </c>
    </row>
    <row r="408" spans="1:12" ht="63">
      <c r="A408" s="194" t="s">
        <v>654</v>
      </c>
      <c r="B408" s="192" t="s">
        <v>524</v>
      </c>
      <c r="C408" s="192" t="s">
        <v>437</v>
      </c>
      <c r="D408" s="192" t="s">
        <v>655</v>
      </c>
      <c r="E408" s="195" t="s">
        <v>418</v>
      </c>
      <c r="F408" s="193">
        <v>273600</v>
      </c>
      <c r="G408" s="193">
        <v>277200</v>
      </c>
      <c r="H408" s="193">
        <v>277200</v>
      </c>
    </row>
    <row r="409" spans="1:12" ht="15.75">
      <c r="A409" s="194" t="s">
        <v>616</v>
      </c>
      <c r="B409" s="192" t="s">
        <v>524</v>
      </c>
      <c r="C409" s="192" t="s">
        <v>437</v>
      </c>
      <c r="D409" s="192" t="s">
        <v>655</v>
      </c>
      <c r="E409" s="192" t="s">
        <v>617</v>
      </c>
      <c r="F409" s="193">
        <v>111600</v>
      </c>
      <c r="G409" s="193">
        <v>115200</v>
      </c>
      <c r="H409" s="193">
        <v>115200</v>
      </c>
    </row>
    <row r="410" spans="1:12" ht="31.5">
      <c r="A410" s="194" t="s">
        <v>630</v>
      </c>
      <c r="B410" s="192" t="s">
        <v>524</v>
      </c>
      <c r="C410" s="192" t="s">
        <v>437</v>
      </c>
      <c r="D410" s="192" t="s">
        <v>655</v>
      </c>
      <c r="E410" s="192" t="s">
        <v>631</v>
      </c>
      <c r="F410" s="193">
        <v>111600</v>
      </c>
      <c r="G410" s="193">
        <v>115200</v>
      </c>
      <c r="H410" s="193">
        <v>115200</v>
      </c>
    </row>
    <row r="411" spans="1:12" ht="31.5">
      <c r="A411" s="194" t="s">
        <v>481</v>
      </c>
      <c r="B411" s="192" t="s">
        <v>524</v>
      </c>
      <c r="C411" s="192" t="s">
        <v>437</v>
      </c>
      <c r="D411" s="192" t="s">
        <v>655</v>
      </c>
      <c r="E411" s="192" t="s">
        <v>482</v>
      </c>
      <c r="F411" s="193">
        <v>162000</v>
      </c>
      <c r="G411" s="193">
        <v>162000</v>
      </c>
      <c r="H411" s="193">
        <v>162000</v>
      </c>
    </row>
    <row r="412" spans="1:12" ht="15.75">
      <c r="A412" s="194" t="s">
        <v>483</v>
      </c>
      <c r="B412" s="192" t="s">
        <v>524</v>
      </c>
      <c r="C412" s="192" t="s">
        <v>437</v>
      </c>
      <c r="D412" s="192" t="s">
        <v>655</v>
      </c>
      <c r="E412" s="192" t="s">
        <v>484</v>
      </c>
      <c r="F412" s="193">
        <v>162000</v>
      </c>
      <c r="G412" s="193">
        <v>162000</v>
      </c>
      <c r="H412" s="193">
        <v>162000</v>
      </c>
    </row>
    <row r="413" spans="1:12" ht="15.75">
      <c r="A413" s="191" t="s">
        <v>656</v>
      </c>
      <c r="B413" s="192" t="s">
        <v>508</v>
      </c>
      <c r="C413" s="192" t="s">
        <v>418</v>
      </c>
      <c r="D413" s="192" t="s">
        <v>418</v>
      </c>
      <c r="E413" s="192" t="s">
        <v>418</v>
      </c>
      <c r="F413" s="193">
        <v>42696507.799999997</v>
      </c>
      <c r="G413" s="193">
        <v>42696507.799999997</v>
      </c>
      <c r="H413" s="193">
        <v>42702507.799999997</v>
      </c>
    </row>
    <row r="414" spans="1:12" ht="15.75">
      <c r="A414" s="191" t="s">
        <v>657</v>
      </c>
      <c r="B414" s="192" t="s">
        <v>508</v>
      </c>
      <c r="C414" s="192" t="s">
        <v>417</v>
      </c>
      <c r="D414" s="192" t="s">
        <v>418</v>
      </c>
      <c r="E414" s="192" t="s">
        <v>418</v>
      </c>
      <c r="F414" s="193">
        <v>9613365</v>
      </c>
      <c r="G414" s="193">
        <v>9613365</v>
      </c>
      <c r="H414" s="193">
        <v>9613365</v>
      </c>
      <c r="J414" s="186"/>
      <c r="K414" s="186"/>
      <c r="L414" s="186"/>
    </row>
    <row r="415" spans="1:12" ht="31.5">
      <c r="A415" s="194" t="s">
        <v>658</v>
      </c>
      <c r="B415" s="192" t="s">
        <v>508</v>
      </c>
      <c r="C415" s="192" t="s">
        <v>417</v>
      </c>
      <c r="D415" s="192" t="s">
        <v>659</v>
      </c>
      <c r="E415" s="195" t="s">
        <v>418</v>
      </c>
      <c r="F415" s="193">
        <v>9613365</v>
      </c>
      <c r="G415" s="193">
        <v>9613365</v>
      </c>
      <c r="H415" s="193">
        <v>9613365</v>
      </c>
    </row>
    <row r="416" spans="1:12" ht="15.75">
      <c r="A416" s="194" t="s">
        <v>616</v>
      </c>
      <c r="B416" s="192" t="s">
        <v>508</v>
      </c>
      <c r="C416" s="192" t="s">
        <v>417</v>
      </c>
      <c r="D416" s="192" t="s">
        <v>659</v>
      </c>
      <c r="E416" s="192" t="s">
        <v>617</v>
      </c>
      <c r="F416" s="193">
        <v>9613365</v>
      </c>
      <c r="G416" s="193">
        <v>9613365</v>
      </c>
      <c r="H416" s="193">
        <v>9613365</v>
      </c>
    </row>
    <row r="417" spans="1:8" ht="15.75">
      <c r="A417" s="194" t="s">
        <v>660</v>
      </c>
      <c r="B417" s="192" t="s">
        <v>508</v>
      </c>
      <c r="C417" s="192" t="s">
        <v>417</v>
      </c>
      <c r="D417" s="192" t="s">
        <v>659</v>
      </c>
      <c r="E417" s="192" t="s">
        <v>661</v>
      </c>
      <c r="F417" s="193">
        <v>9613365</v>
      </c>
      <c r="G417" s="193">
        <v>9613365</v>
      </c>
      <c r="H417" s="193">
        <v>9613365</v>
      </c>
    </row>
    <row r="418" spans="1:8" ht="15.75">
      <c r="A418" s="191" t="s">
        <v>662</v>
      </c>
      <c r="B418" s="192" t="s">
        <v>508</v>
      </c>
      <c r="C418" s="192" t="s">
        <v>428</v>
      </c>
      <c r="D418" s="192" t="s">
        <v>418</v>
      </c>
      <c r="E418" s="192" t="s">
        <v>418</v>
      </c>
      <c r="F418" s="193">
        <v>890000</v>
      </c>
      <c r="G418" s="193">
        <v>890000</v>
      </c>
      <c r="H418" s="193">
        <v>896000</v>
      </c>
    </row>
    <row r="419" spans="1:8" ht="31.5">
      <c r="A419" s="194" t="s">
        <v>663</v>
      </c>
      <c r="B419" s="192" t="s">
        <v>508</v>
      </c>
      <c r="C419" s="192" t="s">
        <v>428</v>
      </c>
      <c r="D419" s="192" t="s">
        <v>664</v>
      </c>
      <c r="E419" s="195" t="s">
        <v>418</v>
      </c>
      <c r="F419" s="193">
        <v>68000</v>
      </c>
      <c r="G419" s="193">
        <v>68000</v>
      </c>
      <c r="H419" s="193">
        <v>74000</v>
      </c>
    </row>
    <row r="420" spans="1:8" ht="15.75">
      <c r="A420" s="194" t="s">
        <v>616</v>
      </c>
      <c r="B420" s="192" t="s">
        <v>508</v>
      </c>
      <c r="C420" s="192" t="s">
        <v>428</v>
      </c>
      <c r="D420" s="192" t="s">
        <v>664</v>
      </c>
      <c r="E420" s="192" t="s">
        <v>617</v>
      </c>
      <c r="F420" s="193">
        <v>68000</v>
      </c>
      <c r="G420" s="193">
        <v>68000</v>
      </c>
      <c r="H420" s="193">
        <v>74000</v>
      </c>
    </row>
    <row r="421" spans="1:8" ht="15.75">
      <c r="A421" s="194" t="s">
        <v>660</v>
      </c>
      <c r="B421" s="192" t="s">
        <v>508</v>
      </c>
      <c r="C421" s="192" t="s">
        <v>428</v>
      </c>
      <c r="D421" s="192" t="s">
        <v>664</v>
      </c>
      <c r="E421" s="192" t="s">
        <v>661</v>
      </c>
      <c r="F421" s="193">
        <v>68000</v>
      </c>
      <c r="G421" s="193">
        <v>68000</v>
      </c>
      <c r="H421" s="193">
        <v>74000</v>
      </c>
    </row>
    <row r="422" spans="1:8" ht="31.5">
      <c r="A422" s="194" t="s">
        <v>675</v>
      </c>
      <c r="B422" s="192" t="s">
        <v>508</v>
      </c>
      <c r="C422" s="192" t="s">
        <v>428</v>
      </c>
      <c r="D422" s="192" t="s">
        <v>676</v>
      </c>
      <c r="E422" s="195" t="s">
        <v>418</v>
      </c>
      <c r="F422" s="193">
        <v>672000</v>
      </c>
      <c r="G422" s="193">
        <v>672000</v>
      </c>
      <c r="H422" s="193">
        <v>672000</v>
      </c>
    </row>
    <row r="423" spans="1:8" ht="15.75">
      <c r="A423" s="194" t="s">
        <v>616</v>
      </c>
      <c r="B423" s="192" t="s">
        <v>508</v>
      </c>
      <c r="C423" s="192" t="s">
        <v>428</v>
      </c>
      <c r="D423" s="192" t="s">
        <v>676</v>
      </c>
      <c r="E423" s="192" t="s">
        <v>617</v>
      </c>
      <c r="F423" s="193">
        <v>672000</v>
      </c>
      <c r="G423" s="193">
        <v>672000</v>
      </c>
      <c r="H423" s="193">
        <v>672000</v>
      </c>
    </row>
    <row r="424" spans="1:8" ht="31.5">
      <c r="A424" s="194" t="s">
        <v>897</v>
      </c>
      <c r="B424" s="192" t="s">
        <v>508</v>
      </c>
      <c r="C424" s="192" t="s">
        <v>428</v>
      </c>
      <c r="D424" s="192" t="s">
        <v>676</v>
      </c>
      <c r="E424" s="192" t="s">
        <v>898</v>
      </c>
      <c r="F424" s="193">
        <v>672000</v>
      </c>
      <c r="G424" s="193">
        <v>672000</v>
      </c>
      <c r="H424" s="193">
        <v>672000</v>
      </c>
    </row>
    <row r="425" spans="1:8" ht="31.5">
      <c r="A425" s="194" t="s">
        <v>630</v>
      </c>
      <c r="B425" s="192" t="s">
        <v>508</v>
      </c>
      <c r="C425" s="192" t="s">
        <v>428</v>
      </c>
      <c r="D425" s="192" t="s">
        <v>665</v>
      </c>
      <c r="E425" s="195" t="s">
        <v>418</v>
      </c>
      <c r="F425" s="193">
        <v>150000</v>
      </c>
      <c r="G425" s="193">
        <v>150000</v>
      </c>
      <c r="H425" s="193">
        <v>150000</v>
      </c>
    </row>
    <row r="426" spans="1:8" ht="15.75">
      <c r="A426" s="194" t="s">
        <v>616</v>
      </c>
      <c r="B426" s="192" t="s">
        <v>508</v>
      </c>
      <c r="C426" s="192" t="s">
        <v>428</v>
      </c>
      <c r="D426" s="192" t="s">
        <v>665</v>
      </c>
      <c r="E426" s="192" t="s">
        <v>617</v>
      </c>
      <c r="F426" s="193">
        <v>150000</v>
      </c>
      <c r="G426" s="193">
        <v>150000</v>
      </c>
      <c r="H426" s="193">
        <v>150000</v>
      </c>
    </row>
    <row r="427" spans="1:8" ht="31.5">
      <c r="A427" s="194" t="s">
        <v>630</v>
      </c>
      <c r="B427" s="192" t="s">
        <v>508</v>
      </c>
      <c r="C427" s="192" t="s">
        <v>428</v>
      </c>
      <c r="D427" s="192" t="s">
        <v>665</v>
      </c>
      <c r="E427" s="192" t="s">
        <v>631</v>
      </c>
      <c r="F427" s="193">
        <v>150000</v>
      </c>
      <c r="G427" s="193">
        <v>150000</v>
      </c>
      <c r="H427" s="193">
        <v>150000</v>
      </c>
    </row>
    <row r="428" spans="1:8" ht="15.75">
      <c r="A428" s="191" t="s">
        <v>666</v>
      </c>
      <c r="B428" s="192" t="s">
        <v>508</v>
      </c>
      <c r="C428" s="192" t="s">
        <v>437</v>
      </c>
      <c r="D428" s="192" t="s">
        <v>418</v>
      </c>
      <c r="E428" s="192" t="s">
        <v>418</v>
      </c>
      <c r="F428" s="193">
        <v>32170142.800000001</v>
      </c>
      <c r="G428" s="193">
        <v>32170142.800000001</v>
      </c>
      <c r="H428" s="193">
        <v>32170142.800000001</v>
      </c>
    </row>
    <row r="429" spans="1:8" ht="31.5">
      <c r="A429" s="194" t="s">
        <v>451</v>
      </c>
      <c r="B429" s="192" t="s">
        <v>508</v>
      </c>
      <c r="C429" s="192" t="s">
        <v>437</v>
      </c>
      <c r="D429" s="192" t="s">
        <v>667</v>
      </c>
      <c r="E429" s="195" t="s">
        <v>418</v>
      </c>
      <c r="F429" s="193">
        <v>168000</v>
      </c>
      <c r="G429" s="193">
        <v>168000</v>
      </c>
      <c r="H429" s="193">
        <v>168000</v>
      </c>
    </row>
    <row r="430" spans="1:8" ht="31.5">
      <c r="A430" s="194" t="s">
        <v>433</v>
      </c>
      <c r="B430" s="192" t="s">
        <v>508</v>
      </c>
      <c r="C430" s="192" t="s">
        <v>437</v>
      </c>
      <c r="D430" s="192" t="s">
        <v>667</v>
      </c>
      <c r="E430" s="192" t="s">
        <v>434</v>
      </c>
      <c r="F430" s="193">
        <v>168000</v>
      </c>
      <c r="G430" s="193">
        <v>168000</v>
      </c>
      <c r="H430" s="193">
        <v>168000</v>
      </c>
    </row>
    <row r="431" spans="1:8" ht="31.5">
      <c r="A431" s="194" t="s">
        <v>435</v>
      </c>
      <c r="B431" s="192" t="s">
        <v>508</v>
      </c>
      <c r="C431" s="192" t="s">
        <v>437</v>
      </c>
      <c r="D431" s="192" t="s">
        <v>667</v>
      </c>
      <c r="E431" s="192" t="s">
        <v>436</v>
      </c>
      <c r="F431" s="193">
        <v>168000</v>
      </c>
      <c r="G431" s="193">
        <v>168000</v>
      </c>
      <c r="H431" s="193">
        <v>168000</v>
      </c>
    </row>
    <row r="432" spans="1:8" ht="31.5">
      <c r="A432" s="194" t="s">
        <v>451</v>
      </c>
      <c r="B432" s="192" t="s">
        <v>508</v>
      </c>
      <c r="C432" s="192" t="s">
        <v>437</v>
      </c>
      <c r="D432" s="192" t="s">
        <v>668</v>
      </c>
      <c r="E432" s="195" t="s">
        <v>418</v>
      </c>
      <c r="F432" s="193">
        <v>16299220</v>
      </c>
      <c r="G432" s="193">
        <v>16299220</v>
      </c>
      <c r="H432" s="193">
        <v>16299220</v>
      </c>
    </row>
    <row r="433" spans="1:8" ht="15.75">
      <c r="A433" s="194" t="s">
        <v>616</v>
      </c>
      <c r="B433" s="192" t="s">
        <v>508</v>
      </c>
      <c r="C433" s="192" t="s">
        <v>437</v>
      </c>
      <c r="D433" s="192" t="s">
        <v>668</v>
      </c>
      <c r="E433" s="192" t="s">
        <v>617</v>
      </c>
      <c r="F433" s="193">
        <v>16299220</v>
      </c>
      <c r="G433" s="193">
        <v>16299220</v>
      </c>
      <c r="H433" s="193">
        <v>16299220</v>
      </c>
    </row>
    <row r="434" spans="1:8" ht="15.75">
      <c r="A434" s="194" t="s">
        <v>660</v>
      </c>
      <c r="B434" s="192" t="s">
        <v>508</v>
      </c>
      <c r="C434" s="192" t="s">
        <v>437</v>
      </c>
      <c r="D434" s="192" t="s">
        <v>668</v>
      </c>
      <c r="E434" s="192" t="s">
        <v>661</v>
      </c>
      <c r="F434" s="193">
        <v>12199734</v>
      </c>
      <c r="G434" s="193">
        <v>12199734</v>
      </c>
      <c r="H434" s="193">
        <v>12199734</v>
      </c>
    </row>
    <row r="435" spans="1:8" ht="31.5">
      <c r="A435" s="194" t="s">
        <v>630</v>
      </c>
      <c r="B435" s="192" t="s">
        <v>508</v>
      </c>
      <c r="C435" s="192" t="s">
        <v>437</v>
      </c>
      <c r="D435" s="192" t="s">
        <v>668</v>
      </c>
      <c r="E435" s="192" t="s">
        <v>631</v>
      </c>
      <c r="F435" s="193">
        <v>4099486</v>
      </c>
      <c r="G435" s="193">
        <v>4099486</v>
      </c>
      <c r="H435" s="193">
        <v>4099486</v>
      </c>
    </row>
    <row r="436" spans="1:8" ht="15.75">
      <c r="A436" s="194" t="s">
        <v>669</v>
      </c>
      <c r="B436" s="192" t="s">
        <v>508</v>
      </c>
      <c r="C436" s="192" t="s">
        <v>437</v>
      </c>
      <c r="D436" s="192" t="s">
        <v>670</v>
      </c>
      <c r="E436" s="195" t="s">
        <v>418</v>
      </c>
      <c r="F436" s="193">
        <v>1830754.8</v>
      </c>
      <c r="G436" s="193">
        <v>1830754.8</v>
      </c>
      <c r="H436" s="193">
        <v>1830754.8</v>
      </c>
    </row>
    <row r="437" spans="1:8" ht="15.75">
      <c r="A437" s="194" t="s">
        <v>616</v>
      </c>
      <c r="B437" s="192" t="s">
        <v>508</v>
      </c>
      <c r="C437" s="192" t="s">
        <v>437</v>
      </c>
      <c r="D437" s="192" t="s">
        <v>670</v>
      </c>
      <c r="E437" s="192" t="s">
        <v>617</v>
      </c>
      <c r="F437" s="193">
        <v>1830754.8</v>
      </c>
      <c r="G437" s="193">
        <v>1830754.8</v>
      </c>
      <c r="H437" s="193">
        <v>1830754.8</v>
      </c>
    </row>
    <row r="438" spans="1:8" ht="31.5">
      <c r="A438" s="194" t="s">
        <v>630</v>
      </c>
      <c r="B438" s="192" t="s">
        <v>508</v>
      </c>
      <c r="C438" s="192" t="s">
        <v>437</v>
      </c>
      <c r="D438" s="192" t="s">
        <v>670</v>
      </c>
      <c r="E438" s="192" t="s">
        <v>631</v>
      </c>
      <c r="F438" s="193">
        <v>1830754.8</v>
      </c>
      <c r="G438" s="193">
        <v>1830754.8</v>
      </c>
      <c r="H438" s="193">
        <v>1830754.8</v>
      </c>
    </row>
    <row r="439" spans="1:8" ht="47.25">
      <c r="A439" s="194" t="s">
        <v>899</v>
      </c>
      <c r="B439" s="192" t="s">
        <v>508</v>
      </c>
      <c r="C439" s="192" t="s">
        <v>437</v>
      </c>
      <c r="D439" s="192" t="s">
        <v>671</v>
      </c>
      <c r="E439" s="195" t="s">
        <v>418</v>
      </c>
      <c r="F439" s="193">
        <v>7751700</v>
      </c>
      <c r="G439" s="193">
        <v>7751700</v>
      </c>
      <c r="H439" s="193">
        <v>7751700</v>
      </c>
    </row>
    <row r="440" spans="1:8" ht="31.5">
      <c r="A440" s="194" t="s">
        <v>530</v>
      </c>
      <c r="B440" s="192" t="s">
        <v>508</v>
      </c>
      <c r="C440" s="192" t="s">
        <v>437</v>
      </c>
      <c r="D440" s="192" t="s">
        <v>671</v>
      </c>
      <c r="E440" s="192" t="s">
        <v>531</v>
      </c>
      <c r="F440" s="193">
        <v>7751700</v>
      </c>
      <c r="G440" s="193">
        <v>7751700</v>
      </c>
      <c r="H440" s="193">
        <v>7751700</v>
      </c>
    </row>
    <row r="441" spans="1:8" ht="15.75">
      <c r="A441" s="194" t="s">
        <v>532</v>
      </c>
      <c r="B441" s="192" t="s">
        <v>508</v>
      </c>
      <c r="C441" s="192" t="s">
        <v>437</v>
      </c>
      <c r="D441" s="192" t="s">
        <v>671</v>
      </c>
      <c r="E441" s="192" t="s">
        <v>533</v>
      </c>
      <c r="F441" s="193">
        <v>7751700</v>
      </c>
      <c r="G441" s="193">
        <v>7751700</v>
      </c>
      <c r="H441" s="193">
        <v>7751700</v>
      </c>
    </row>
    <row r="442" spans="1:8" ht="47.25">
      <c r="A442" s="194" t="s">
        <v>672</v>
      </c>
      <c r="B442" s="192" t="s">
        <v>508</v>
      </c>
      <c r="C442" s="192" t="s">
        <v>437</v>
      </c>
      <c r="D442" s="192" t="s">
        <v>673</v>
      </c>
      <c r="E442" s="195" t="s">
        <v>418</v>
      </c>
      <c r="F442" s="193">
        <v>6120468</v>
      </c>
      <c r="G442" s="193">
        <v>6120468</v>
      </c>
      <c r="H442" s="193">
        <v>6120468</v>
      </c>
    </row>
    <row r="443" spans="1:8" ht="15.75">
      <c r="A443" s="194" t="s">
        <v>616</v>
      </c>
      <c r="B443" s="192" t="s">
        <v>508</v>
      </c>
      <c r="C443" s="192" t="s">
        <v>437</v>
      </c>
      <c r="D443" s="192" t="s">
        <v>673</v>
      </c>
      <c r="E443" s="192" t="s">
        <v>617</v>
      </c>
      <c r="F443" s="193">
        <v>6120468</v>
      </c>
      <c r="G443" s="193">
        <v>6120468</v>
      </c>
      <c r="H443" s="193">
        <v>6120468</v>
      </c>
    </row>
    <row r="444" spans="1:8" ht="31.5">
      <c r="A444" s="194" t="s">
        <v>630</v>
      </c>
      <c r="B444" s="192" t="s">
        <v>508</v>
      </c>
      <c r="C444" s="192" t="s">
        <v>437</v>
      </c>
      <c r="D444" s="192" t="s">
        <v>673</v>
      </c>
      <c r="E444" s="192" t="s">
        <v>631</v>
      </c>
      <c r="F444" s="193">
        <v>6120468</v>
      </c>
      <c r="G444" s="193">
        <v>6120468</v>
      </c>
      <c r="H444" s="193">
        <v>6120468</v>
      </c>
    </row>
    <row r="445" spans="1:8" ht="15.75">
      <c r="A445" s="191" t="s">
        <v>674</v>
      </c>
      <c r="B445" s="192" t="s">
        <v>508</v>
      </c>
      <c r="C445" s="192" t="s">
        <v>460</v>
      </c>
      <c r="D445" s="192" t="s">
        <v>418</v>
      </c>
      <c r="E445" s="192" t="s">
        <v>418</v>
      </c>
      <c r="F445" s="193">
        <v>23000</v>
      </c>
      <c r="G445" s="193">
        <v>23000</v>
      </c>
      <c r="H445" s="193">
        <v>23000</v>
      </c>
    </row>
    <row r="446" spans="1:8" ht="31.5">
      <c r="A446" s="194" t="s">
        <v>677</v>
      </c>
      <c r="B446" s="192" t="s">
        <v>508</v>
      </c>
      <c r="C446" s="192" t="s">
        <v>460</v>
      </c>
      <c r="D446" s="192" t="s">
        <v>678</v>
      </c>
      <c r="E446" s="195" t="s">
        <v>418</v>
      </c>
      <c r="F446" s="193">
        <v>23000</v>
      </c>
      <c r="G446" s="193">
        <v>23000</v>
      </c>
      <c r="H446" s="193">
        <v>23000</v>
      </c>
    </row>
    <row r="447" spans="1:8" ht="31.5">
      <c r="A447" s="194" t="s">
        <v>433</v>
      </c>
      <c r="B447" s="192" t="s">
        <v>508</v>
      </c>
      <c r="C447" s="192" t="s">
        <v>460</v>
      </c>
      <c r="D447" s="192" t="s">
        <v>678</v>
      </c>
      <c r="E447" s="192" t="s">
        <v>434</v>
      </c>
      <c r="F447" s="193">
        <v>23000</v>
      </c>
      <c r="G447" s="193">
        <v>23000</v>
      </c>
      <c r="H447" s="193">
        <v>23000</v>
      </c>
    </row>
    <row r="448" spans="1:8" ht="31.5">
      <c r="A448" s="194" t="s">
        <v>435</v>
      </c>
      <c r="B448" s="192" t="s">
        <v>508</v>
      </c>
      <c r="C448" s="192" t="s">
        <v>460</v>
      </c>
      <c r="D448" s="192" t="s">
        <v>678</v>
      </c>
      <c r="E448" s="192" t="s">
        <v>436</v>
      </c>
      <c r="F448" s="193">
        <v>23000</v>
      </c>
      <c r="G448" s="193">
        <v>23000</v>
      </c>
      <c r="H448" s="193">
        <v>23000</v>
      </c>
    </row>
    <row r="449" spans="1:8" ht="15.75">
      <c r="A449" s="191" t="s">
        <v>679</v>
      </c>
      <c r="B449" s="192" t="s">
        <v>468</v>
      </c>
      <c r="C449" s="192" t="s">
        <v>418</v>
      </c>
      <c r="D449" s="192" t="s">
        <v>418</v>
      </c>
      <c r="E449" s="192" t="s">
        <v>418</v>
      </c>
      <c r="F449" s="193">
        <v>80460982.799999997</v>
      </c>
      <c r="G449" s="193">
        <v>38505644</v>
      </c>
      <c r="H449" s="193">
        <v>43203365</v>
      </c>
    </row>
    <row r="450" spans="1:8" ht="15.75">
      <c r="A450" s="191" t="s">
        <v>680</v>
      </c>
      <c r="B450" s="192" t="s">
        <v>468</v>
      </c>
      <c r="C450" s="192" t="s">
        <v>417</v>
      </c>
      <c r="D450" s="192" t="s">
        <v>418</v>
      </c>
      <c r="E450" s="192" t="s">
        <v>418</v>
      </c>
      <c r="F450" s="193">
        <v>26888290</v>
      </c>
      <c r="G450" s="193">
        <v>23347804</v>
      </c>
      <c r="H450" s="193">
        <v>27088220</v>
      </c>
    </row>
    <row r="451" spans="1:8" ht="15.75">
      <c r="A451" s="194" t="s">
        <v>683</v>
      </c>
      <c r="B451" s="192" t="s">
        <v>468</v>
      </c>
      <c r="C451" s="192" t="s">
        <v>417</v>
      </c>
      <c r="D451" s="192" t="s">
        <v>684</v>
      </c>
      <c r="E451" s="195" t="s">
        <v>418</v>
      </c>
      <c r="F451" s="193">
        <v>23326698</v>
      </c>
      <c r="G451" s="193">
        <v>20654247</v>
      </c>
      <c r="H451" s="193">
        <v>23526698</v>
      </c>
    </row>
    <row r="452" spans="1:8" ht="31.5">
      <c r="A452" s="194" t="s">
        <v>481</v>
      </c>
      <c r="B452" s="192" t="s">
        <v>468</v>
      </c>
      <c r="C452" s="192" t="s">
        <v>417</v>
      </c>
      <c r="D452" s="192" t="s">
        <v>684</v>
      </c>
      <c r="E452" s="192" t="s">
        <v>482</v>
      </c>
      <c r="F452" s="193">
        <v>23326698</v>
      </c>
      <c r="G452" s="193">
        <v>20654247</v>
      </c>
      <c r="H452" s="193">
        <v>23526698</v>
      </c>
    </row>
    <row r="453" spans="1:8" ht="15.75">
      <c r="A453" s="194" t="s">
        <v>483</v>
      </c>
      <c r="B453" s="192" t="s">
        <v>468</v>
      </c>
      <c r="C453" s="192" t="s">
        <v>417</v>
      </c>
      <c r="D453" s="192" t="s">
        <v>684</v>
      </c>
      <c r="E453" s="192" t="s">
        <v>484</v>
      </c>
      <c r="F453" s="193">
        <v>10228852</v>
      </c>
      <c r="G453" s="193">
        <v>9433852</v>
      </c>
      <c r="H453" s="193">
        <v>10428852</v>
      </c>
    </row>
    <row r="454" spans="1:8" ht="15.75">
      <c r="A454" s="194" t="s">
        <v>587</v>
      </c>
      <c r="B454" s="192" t="s">
        <v>468</v>
      </c>
      <c r="C454" s="192" t="s">
        <v>417</v>
      </c>
      <c r="D454" s="192" t="s">
        <v>684</v>
      </c>
      <c r="E454" s="192" t="s">
        <v>588</v>
      </c>
      <c r="F454" s="193">
        <v>13097846</v>
      </c>
      <c r="G454" s="193">
        <v>11220395</v>
      </c>
      <c r="H454" s="193">
        <v>13097846</v>
      </c>
    </row>
    <row r="455" spans="1:8" ht="15.75">
      <c r="A455" s="194" t="s">
        <v>685</v>
      </c>
      <c r="B455" s="192" t="s">
        <v>468</v>
      </c>
      <c r="C455" s="192" t="s">
        <v>417</v>
      </c>
      <c r="D455" s="192" t="s">
        <v>686</v>
      </c>
      <c r="E455" s="195" t="s">
        <v>418</v>
      </c>
      <c r="F455" s="193">
        <v>1845635</v>
      </c>
      <c r="G455" s="193">
        <v>990400</v>
      </c>
      <c r="H455" s="193">
        <v>1845565</v>
      </c>
    </row>
    <row r="456" spans="1:8" ht="31.5">
      <c r="A456" s="194" t="s">
        <v>433</v>
      </c>
      <c r="B456" s="192" t="s">
        <v>468</v>
      </c>
      <c r="C456" s="192" t="s">
        <v>417</v>
      </c>
      <c r="D456" s="192" t="s">
        <v>686</v>
      </c>
      <c r="E456" s="192" t="s">
        <v>434</v>
      </c>
      <c r="F456" s="193">
        <v>1153075</v>
      </c>
      <c r="G456" s="193">
        <v>489800</v>
      </c>
      <c r="H456" s="193">
        <v>1153005</v>
      </c>
    </row>
    <row r="457" spans="1:8" ht="31.5">
      <c r="A457" s="194" t="s">
        <v>435</v>
      </c>
      <c r="B457" s="192" t="s">
        <v>468</v>
      </c>
      <c r="C457" s="192" t="s">
        <v>417</v>
      </c>
      <c r="D457" s="192" t="s">
        <v>686</v>
      </c>
      <c r="E457" s="192" t="s">
        <v>436</v>
      </c>
      <c r="F457" s="193">
        <v>1153075</v>
      </c>
      <c r="G457" s="193">
        <v>489800</v>
      </c>
      <c r="H457" s="193">
        <v>1153005</v>
      </c>
    </row>
    <row r="458" spans="1:8" ht="31.5">
      <c r="A458" s="194" t="s">
        <v>481</v>
      </c>
      <c r="B458" s="192" t="s">
        <v>468</v>
      </c>
      <c r="C458" s="192" t="s">
        <v>417</v>
      </c>
      <c r="D458" s="192" t="s">
        <v>686</v>
      </c>
      <c r="E458" s="192" t="s">
        <v>482</v>
      </c>
      <c r="F458" s="193">
        <v>692560</v>
      </c>
      <c r="G458" s="193">
        <v>500600</v>
      </c>
      <c r="H458" s="193">
        <v>692560</v>
      </c>
    </row>
    <row r="459" spans="1:8" ht="15.75">
      <c r="A459" s="194" t="s">
        <v>483</v>
      </c>
      <c r="B459" s="192" t="s">
        <v>468</v>
      </c>
      <c r="C459" s="192" t="s">
        <v>417</v>
      </c>
      <c r="D459" s="192" t="s">
        <v>686</v>
      </c>
      <c r="E459" s="192" t="s">
        <v>484</v>
      </c>
      <c r="F459" s="193">
        <v>692560</v>
      </c>
      <c r="G459" s="193">
        <v>500600</v>
      </c>
      <c r="H459" s="193">
        <v>692560</v>
      </c>
    </row>
    <row r="460" spans="1:8" ht="31.5">
      <c r="A460" s="194" t="s">
        <v>485</v>
      </c>
      <c r="B460" s="192" t="s">
        <v>468</v>
      </c>
      <c r="C460" s="192" t="s">
        <v>417</v>
      </c>
      <c r="D460" s="192" t="s">
        <v>687</v>
      </c>
      <c r="E460" s="195" t="s">
        <v>418</v>
      </c>
      <c r="F460" s="193">
        <v>1715957</v>
      </c>
      <c r="G460" s="193">
        <v>1703157</v>
      </c>
      <c r="H460" s="193">
        <v>1715957</v>
      </c>
    </row>
    <row r="461" spans="1:8" ht="63">
      <c r="A461" s="194" t="s">
        <v>423</v>
      </c>
      <c r="B461" s="192" t="s">
        <v>468</v>
      </c>
      <c r="C461" s="192" t="s">
        <v>417</v>
      </c>
      <c r="D461" s="192" t="s">
        <v>687</v>
      </c>
      <c r="E461" s="192" t="s">
        <v>424</v>
      </c>
      <c r="F461" s="193">
        <v>1703157</v>
      </c>
      <c r="G461" s="193">
        <v>1703157</v>
      </c>
      <c r="H461" s="193">
        <v>1703157</v>
      </c>
    </row>
    <row r="462" spans="1:8" ht="15.75">
      <c r="A462" s="194" t="s">
        <v>511</v>
      </c>
      <c r="B462" s="192" t="s">
        <v>468</v>
      </c>
      <c r="C462" s="192" t="s">
        <v>417</v>
      </c>
      <c r="D462" s="192" t="s">
        <v>687</v>
      </c>
      <c r="E462" s="192" t="s">
        <v>512</v>
      </c>
      <c r="F462" s="193">
        <v>1703157</v>
      </c>
      <c r="G462" s="193">
        <v>1703157</v>
      </c>
      <c r="H462" s="193">
        <v>1703157</v>
      </c>
    </row>
    <row r="463" spans="1:8" ht="31.5">
      <c r="A463" s="194" t="s">
        <v>433</v>
      </c>
      <c r="B463" s="192" t="s">
        <v>468</v>
      </c>
      <c r="C463" s="192" t="s">
        <v>417</v>
      </c>
      <c r="D463" s="192" t="s">
        <v>687</v>
      </c>
      <c r="E463" s="192" t="s">
        <v>434</v>
      </c>
      <c r="F463" s="193">
        <v>12800</v>
      </c>
      <c r="G463" s="193">
        <v>0</v>
      </c>
      <c r="H463" s="193">
        <v>12800</v>
      </c>
    </row>
    <row r="464" spans="1:8" ht="31.5">
      <c r="A464" s="194" t="s">
        <v>435</v>
      </c>
      <c r="B464" s="192" t="s">
        <v>468</v>
      </c>
      <c r="C464" s="192" t="s">
        <v>417</v>
      </c>
      <c r="D464" s="192" t="s">
        <v>687</v>
      </c>
      <c r="E464" s="192" t="s">
        <v>436</v>
      </c>
      <c r="F464" s="193">
        <v>12800</v>
      </c>
      <c r="G464" s="193">
        <v>0</v>
      </c>
      <c r="H464" s="193">
        <v>12800</v>
      </c>
    </row>
    <row r="465" spans="1:8" ht="22.5" customHeight="1">
      <c r="A465" s="191" t="s">
        <v>688</v>
      </c>
      <c r="B465" s="192" t="s">
        <v>468</v>
      </c>
      <c r="C465" s="192" t="s">
        <v>420</v>
      </c>
      <c r="D465" s="192" t="s">
        <v>418</v>
      </c>
      <c r="E465" s="192" t="s">
        <v>418</v>
      </c>
      <c r="F465" s="193">
        <v>37457547.799999997</v>
      </c>
      <c r="G465" s="193">
        <v>0</v>
      </c>
      <c r="H465" s="193">
        <v>0</v>
      </c>
    </row>
    <row r="466" spans="1:8" ht="29.25" customHeight="1">
      <c r="A466" s="194" t="s">
        <v>563</v>
      </c>
      <c r="B466" s="192" t="s">
        <v>468</v>
      </c>
      <c r="C466" s="192" t="s">
        <v>420</v>
      </c>
      <c r="D466" s="192" t="s">
        <v>689</v>
      </c>
      <c r="E466" s="195" t="s">
        <v>418</v>
      </c>
      <c r="F466" s="193">
        <v>37457547.799999997</v>
      </c>
      <c r="G466" s="193">
        <v>0</v>
      </c>
      <c r="H466" s="193">
        <v>0</v>
      </c>
    </row>
    <row r="467" spans="1:8" ht="31.5">
      <c r="A467" s="194" t="s">
        <v>530</v>
      </c>
      <c r="B467" s="192" t="s">
        <v>468</v>
      </c>
      <c r="C467" s="192" t="s">
        <v>420</v>
      </c>
      <c r="D467" s="192" t="s">
        <v>689</v>
      </c>
      <c r="E467" s="192" t="s">
        <v>531</v>
      </c>
      <c r="F467" s="193">
        <v>37457547.799999997</v>
      </c>
      <c r="G467" s="193">
        <v>0</v>
      </c>
      <c r="H467" s="193">
        <v>0</v>
      </c>
    </row>
    <row r="468" spans="1:8" ht="15.75">
      <c r="A468" s="194" t="s">
        <v>532</v>
      </c>
      <c r="B468" s="192" t="s">
        <v>468</v>
      </c>
      <c r="C468" s="192" t="s">
        <v>420</v>
      </c>
      <c r="D468" s="192" t="s">
        <v>689</v>
      </c>
      <c r="E468" s="192" t="s">
        <v>533</v>
      </c>
      <c r="F468" s="193">
        <v>37457547.799999997</v>
      </c>
      <c r="G468" s="193">
        <v>0</v>
      </c>
      <c r="H468" s="193">
        <v>0</v>
      </c>
    </row>
    <row r="469" spans="1:8" ht="15.75">
      <c r="A469" s="191" t="s">
        <v>690</v>
      </c>
      <c r="B469" s="192" t="s">
        <v>468</v>
      </c>
      <c r="C469" s="192" t="s">
        <v>428</v>
      </c>
      <c r="D469" s="192" t="s">
        <v>418</v>
      </c>
      <c r="E469" s="192" t="s">
        <v>418</v>
      </c>
      <c r="F469" s="193">
        <v>16115145</v>
      </c>
      <c r="G469" s="193">
        <v>15157840</v>
      </c>
      <c r="H469" s="193">
        <v>16115145</v>
      </c>
    </row>
    <row r="470" spans="1:8" ht="15.75">
      <c r="A470" s="194" t="s">
        <v>610</v>
      </c>
      <c r="B470" s="192" t="s">
        <v>468</v>
      </c>
      <c r="C470" s="192" t="s">
        <v>428</v>
      </c>
      <c r="D470" s="192" t="s">
        <v>922</v>
      </c>
      <c r="E470" s="195" t="s">
        <v>418</v>
      </c>
      <c r="F470" s="193">
        <v>16115145</v>
      </c>
      <c r="G470" s="193">
        <v>15157840</v>
      </c>
      <c r="H470" s="193">
        <v>16115145</v>
      </c>
    </row>
    <row r="471" spans="1:8" ht="31.5">
      <c r="A471" s="194" t="s">
        <v>481</v>
      </c>
      <c r="B471" s="192" t="s">
        <v>468</v>
      </c>
      <c r="C471" s="192" t="s">
        <v>428</v>
      </c>
      <c r="D471" s="192" t="s">
        <v>922</v>
      </c>
      <c r="E471" s="192" t="s">
        <v>482</v>
      </c>
      <c r="F471" s="193">
        <v>16115145</v>
      </c>
      <c r="G471" s="193">
        <v>15157840</v>
      </c>
      <c r="H471" s="193">
        <v>16115145</v>
      </c>
    </row>
    <row r="472" spans="1:8" ht="15.75">
      <c r="A472" s="194" t="s">
        <v>483</v>
      </c>
      <c r="B472" s="192" t="s">
        <v>468</v>
      </c>
      <c r="C472" s="192" t="s">
        <v>428</v>
      </c>
      <c r="D472" s="192" t="s">
        <v>922</v>
      </c>
      <c r="E472" s="192" t="s">
        <v>484</v>
      </c>
      <c r="F472" s="193">
        <v>16115145</v>
      </c>
      <c r="G472" s="193">
        <v>15157840</v>
      </c>
      <c r="H472" s="193">
        <v>16115145</v>
      </c>
    </row>
    <row r="473" spans="1:8" ht="15.75">
      <c r="A473" s="191" t="s">
        <v>691</v>
      </c>
      <c r="B473" s="192" t="s">
        <v>474</v>
      </c>
      <c r="C473" s="192" t="s">
        <v>418</v>
      </c>
      <c r="D473" s="192" t="s">
        <v>418</v>
      </c>
      <c r="E473" s="192" t="s">
        <v>418</v>
      </c>
      <c r="F473" s="193">
        <v>55000</v>
      </c>
      <c r="G473" s="193">
        <v>53342.47</v>
      </c>
      <c r="H473" s="193">
        <v>35109.589999999997</v>
      </c>
    </row>
    <row r="474" spans="1:8" ht="31.5">
      <c r="A474" s="191" t="s">
        <v>692</v>
      </c>
      <c r="B474" s="192" t="s">
        <v>474</v>
      </c>
      <c r="C474" s="192" t="s">
        <v>417</v>
      </c>
      <c r="D474" s="192" t="s">
        <v>418</v>
      </c>
      <c r="E474" s="192" t="s">
        <v>418</v>
      </c>
      <c r="F474" s="193">
        <v>55000</v>
      </c>
      <c r="G474" s="193">
        <v>53342.47</v>
      </c>
      <c r="H474" s="193">
        <v>35109.589999999997</v>
      </c>
    </row>
    <row r="475" spans="1:8" ht="15.75">
      <c r="A475" s="194" t="s">
        <v>693</v>
      </c>
      <c r="B475" s="192" t="s">
        <v>474</v>
      </c>
      <c r="C475" s="192" t="s">
        <v>417</v>
      </c>
      <c r="D475" s="192" t="s">
        <v>694</v>
      </c>
      <c r="E475" s="195" t="s">
        <v>418</v>
      </c>
      <c r="F475" s="193">
        <v>55000</v>
      </c>
      <c r="G475" s="193">
        <v>53342.47</v>
      </c>
      <c r="H475" s="193">
        <v>35109.589999999997</v>
      </c>
    </row>
    <row r="476" spans="1:8" ht="15.75">
      <c r="A476" s="194" t="s">
        <v>691</v>
      </c>
      <c r="B476" s="192" t="s">
        <v>474</v>
      </c>
      <c r="C476" s="192" t="s">
        <v>417</v>
      </c>
      <c r="D476" s="192" t="s">
        <v>694</v>
      </c>
      <c r="E476" s="192" t="s">
        <v>695</v>
      </c>
      <c r="F476" s="193">
        <v>55000</v>
      </c>
      <c r="G476" s="193">
        <v>53342.47</v>
      </c>
      <c r="H476" s="193">
        <v>35109.589999999997</v>
      </c>
    </row>
    <row r="477" spans="1:8" ht="15.75">
      <c r="A477" s="194" t="s">
        <v>693</v>
      </c>
      <c r="B477" s="192" t="s">
        <v>474</v>
      </c>
      <c r="C477" s="192" t="s">
        <v>417</v>
      </c>
      <c r="D477" s="192" t="s">
        <v>694</v>
      </c>
      <c r="E477" s="192" t="s">
        <v>696</v>
      </c>
      <c r="F477" s="193">
        <v>55000</v>
      </c>
      <c r="G477" s="193">
        <v>53342.47</v>
      </c>
      <c r="H477" s="193">
        <v>35109.589999999997</v>
      </c>
    </row>
    <row r="478" spans="1:8" ht="31.5">
      <c r="A478" s="191" t="s">
        <v>697</v>
      </c>
      <c r="B478" s="192" t="s">
        <v>698</v>
      </c>
      <c r="C478" s="192" t="s">
        <v>418</v>
      </c>
      <c r="D478" s="192" t="s">
        <v>418</v>
      </c>
      <c r="E478" s="192" t="s">
        <v>418</v>
      </c>
      <c r="F478" s="193">
        <v>12655000</v>
      </c>
      <c r="G478" s="193">
        <v>12655000</v>
      </c>
      <c r="H478" s="193">
        <v>12655000</v>
      </c>
    </row>
    <row r="479" spans="1:8" ht="31.5">
      <c r="A479" s="191" t="s">
        <v>699</v>
      </c>
      <c r="B479" s="192" t="s">
        <v>698</v>
      </c>
      <c r="C479" s="192" t="s">
        <v>417</v>
      </c>
      <c r="D479" s="192" t="s">
        <v>418</v>
      </c>
      <c r="E479" s="192" t="s">
        <v>418</v>
      </c>
      <c r="F479" s="193">
        <v>7655000</v>
      </c>
      <c r="G479" s="193">
        <v>7655000</v>
      </c>
      <c r="H479" s="193">
        <v>7655000</v>
      </c>
    </row>
    <row r="480" spans="1:8" ht="47.25">
      <c r="A480" s="194" t="s">
        <v>700</v>
      </c>
      <c r="B480" s="192" t="s">
        <v>698</v>
      </c>
      <c r="C480" s="192" t="s">
        <v>417</v>
      </c>
      <c r="D480" s="192" t="s">
        <v>701</v>
      </c>
      <c r="E480" s="195" t="s">
        <v>418</v>
      </c>
      <c r="F480" s="193">
        <v>3955000</v>
      </c>
      <c r="G480" s="193">
        <v>3955000</v>
      </c>
      <c r="H480" s="193">
        <v>3955000</v>
      </c>
    </row>
    <row r="481" spans="1:8" ht="15.75">
      <c r="A481" s="194" t="s">
        <v>498</v>
      </c>
      <c r="B481" s="192" t="s">
        <v>698</v>
      </c>
      <c r="C481" s="192" t="s">
        <v>417</v>
      </c>
      <c r="D481" s="192" t="s">
        <v>701</v>
      </c>
      <c r="E481" s="192" t="s">
        <v>499</v>
      </c>
      <c r="F481" s="193">
        <v>3955000</v>
      </c>
      <c r="G481" s="193">
        <v>3955000</v>
      </c>
      <c r="H481" s="193">
        <v>3955000</v>
      </c>
    </row>
    <row r="482" spans="1:8" ht="15.75">
      <c r="A482" s="194" t="s">
        <v>702</v>
      </c>
      <c r="B482" s="192" t="s">
        <v>698</v>
      </c>
      <c r="C482" s="192" t="s">
        <v>417</v>
      </c>
      <c r="D482" s="192" t="s">
        <v>701</v>
      </c>
      <c r="E482" s="192" t="s">
        <v>703</v>
      </c>
      <c r="F482" s="193">
        <v>3955000</v>
      </c>
      <c r="G482" s="193">
        <v>3955000</v>
      </c>
      <c r="H482" s="193">
        <v>3955000</v>
      </c>
    </row>
    <row r="483" spans="1:8" ht="15.75">
      <c r="A483" s="194" t="s">
        <v>704</v>
      </c>
      <c r="B483" s="192" t="s">
        <v>698</v>
      </c>
      <c r="C483" s="192" t="s">
        <v>417</v>
      </c>
      <c r="D483" s="192" t="s">
        <v>705</v>
      </c>
      <c r="E483" s="195" t="s">
        <v>418</v>
      </c>
      <c r="F483" s="193">
        <v>3700000</v>
      </c>
      <c r="G483" s="193">
        <v>3700000</v>
      </c>
      <c r="H483" s="193">
        <v>3700000</v>
      </c>
    </row>
    <row r="484" spans="1:8" ht="15.75">
      <c r="A484" s="194" t="s">
        <v>498</v>
      </c>
      <c r="B484" s="192" t="s">
        <v>698</v>
      </c>
      <c r="C484" s="192" t="s">
        <v>417</v>
      </c>
      <c r="D484" s="192" t="s">
        <v>705</v>
      </c>
      <c r="E484" s="192" t="s">
        <v>499</v>
      </c>
      <c r="F484" s="193">
        <v>3700000</v>
      </c>
      <c r="G484" s="193">
        <v>3700000</v>
      </c>
      <c r="H484" s="193">
        <v>3700000</v>
      </c>
    </row>
    <row r="485" spans="1:8" ht="15.75">
      <c r="A485" s="194" t="s">
        <v>702</v>
      </c>
      <c r="B485" s="192" t="s">
        <v>698</v>
      </c>
      <c r="C485" s="192" t="s">
        <v>417</v>
      </c>
      <c r="D485" s="192" t="s">
        <v>705</v>
      </c>
      <c r="E485" s="192" t="s">
        <v>703</v>
      </c>
      <c r="F485" s="193">
        <v>3700000</v>
      </c>
      <c r="G485" s="193">
        <v>3700000</v>
      </c>
      <c r="H485" s="193">
        <v>3700000</v>
      </c>
    </row>
    <row r="486" spans="1:8" ht="15.75">
      <c r="A486" s="191" t="s">
        <v>924</v>
      </c>
      <c r="B486" s="192" t="s">
        <v>698</v>
      </c>
      <c r="C486" s="192" t="s">
        <v>428</v>
      </c>
      <c r="D486" s="192" t="s">
        <v>418</v>
      </c>
      <c r="E486" s="192" t="s">
        <v>418</v>
      </c>
      <c r="F486" s="193">
        <v>5000000</v>
      </c>
      <c r="G486" s="193">
        <v>5000000</v>
      </c>
      <c r="H486" s="193">
        <v>5000000</v>
      </c>
    </row>
    <row r="487" spans="1:8" ht="15.75">
      <c r="A487" s="194" t="s">
        <v>928</v>
      </c>
      <c r="B487" s="192" t="s">
        <v>698</v>
      </c>
      <c r="C487" s="192" t="s">
        <v>428</v>
      </c>
      <c r="D487" s="192" t="s">
        <v>929</v>
      </c>
      <c r="E487" s="195" t="s">
        <v>418</v>
      </c>
      <c r="F487" s="193">
        <v>5000000</v>
      </c>
      <c r="G487" s="193">
        <v>5000000</v>
      </c>
      <c r="H487" s="193">
        <v>5000000</v>
      </c>
    </row>
    <row r="488" spans="1:8" ht="15.75">
      <c r="A488" s="194" t="s">
        <v>498</v>
      </c>
      <c r="B488" s="192" t="s">
        <v>698</v>
      </c>
      <c r="C488" s="192" t="s">
        <v>428</v>
      </c>
      <c r="D488" s="192" t="s">
        <v>929</v>
      </c>
      <c r="E488" s="192" t="s">
        <v>499</v>
      </c>
      <c r="F488" s="193">
        <v>5000000</v>
      </c>
      <c r="G488" s="193">
        <v>5000000</v>
      </c>
      <c r="H488" s="193">
        <v>5000000</v>
      </c>
    </row>
    <row r="489" spans="1:8" ht="15.75">
      <c r="A489" s="194" t="s">
        <v>389</v>
      </c>
      <c r="B489" s="192" t="s">
        <v>698</v>
      </c>
      <c r="C489" s="192" t="s">
        <v>428</v>
      </c>
      <c r="D489" s="192" t="s">
        <v>929</v>
      </c>
      <c r="E489" s="192" t="s">
        <v>540</v>
      </c>
      <c r="F489" s="193">
        <v>5000000</v>
      </c>
      <c r="G489" s="193">
        <v>5000000</v>
      </c>
      <c r="H489" s="193">
        <v>5000000</v>
      </c>
    </row>
    <row r="490" spans="1:8" ht="15.75">
      <c r="A490" s="205" t="s">
        <v>706</v>
      </c>
      <c r="B490" s="205"/>
      <c r="C490" s="205"/>
      <c r="D490" s="205"/>
      <c r="E490" s="205"/>
      <c r="F490" s="190">
        <v>2166715284.1599998</v>
      </c>
      <c r="G490" s="190">
        <v>2152135382.5700002</v>
      </c>
      <c r="H490" s="190">
        <v>1925627631.9000001</v>
      </c>
    </row>
    <row r="492" spans="1:8">
      <c r="F492" s="186"/>
      <c r="G492" s="186"/>
      <c r="H492" s="186"/>
    </row>
  </sheetData>
  <autoFilter ref="E1:E490"/>
  <mergeCells count="7">
    <mergeCell ref="A490:E490"/>
    <mergeCell ref="G1:H1"/>
    <mergeCell ref="G2:H2"/>
    <mergeCell ref="G3:H3"/>
    <mergeCell ref="G4:H4"/>
    <mergeCell ref="A5:H5"/>
    <mergeCell ref="A6:H6"/>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94" max="7" man="1"/>
  </rowBreaks>
</worksheet>
</file>

<file path=xl/worksheets/sheet4.xml><?xml version="1.0" encoding="utf-8"?>
<worksheet xmlns="http://schemas.openxmlformats.org/spreadsheetml/2006/main" xmlns:r="http://schemas.openxmlformats.org/officeDocument/2006/relationships">
  <sheetPr>
    <pageSetUpPr fitToPage="1"/>
  </sheetPr>
  <dimension ref="A1:J594"/>
  <sheetViews>
    <sheetView view="pageBreakPreview" zoomScaleSheetLayoutView="100" workbookViewId="0">
      <selection activeCell="I4" sqref="I4:J4"/>
    </sheetView>
  </sheetViews>
  <sheetFormatPr defaultRowHeight="12.75"/>
  <cols>
    <col min="1" max="1" width="64.7109375" style="180" customWidth="1"/>
    <col min="2" max="2" width="5.5703125" style="180" customWidth="1"/>
    <col min="3" max="3" width="8" style="180" customWidth="1"/>
    <col min="4" max="4" width="7.28515625" style="180" customWidth="1"/>
    <col min="5" max="5" width="7.5703125" style="180" customWidth="1"/>
    <col min="6" max="6" width="11.85546875" style="180" customWidth="1"/>
    <col min="7" max="7" width="7.7109375" style="180" customWidth="1"/>
    <col min="8" max="8" width="25.140625" style="180" customWidth="1"/>
    <col min="9" max="9" width="23.28515625" style="180" customWidth="1"/>
    <col min="10" max="10" width="23.5703125" style="180" customWidth="1"/>
    <col min="11" max="16384" width="9.140625" style="180"/>
  </cols>
  <sheetData>
    <row r="1" spans="1:10" ht="23.25" customHeight="1">
      <c r="A1" s="182"/>
      <c r="B1" s="182"/>
      <c r="C1" s="182"/>
      <c r="D1" s="182"/>
      <c r="E1" s="182"/>
      <c r="F1" s="182"/>
      <c r="G1" s="182"/>
      <c r="H1" s="182"/>
      <c r="I1" s="206" t="s">
        <v>724</v>
      </c>
      <c r="J1" s="206"/>
    </row>
    <row r="2" spans="1:10" ht="21.75" customHeight="1">
      <c r="A2" s="182"/>
      <c r="B2" s="182"/>
      <c r="C2" s="182"/>
      <c r="D2" s="182"/>
      <c r="E2" s="182"/>
      <c r="F2" s="182"/>
      <c r="G2" s="182"/>
      <c r="H2" s="182"/>
      <c r="I2" s="206" t="s">
        <v>0</v>
      </c>
      <c r="J2" s="206"/>
    </row>
    <row r="3" spans="1:10" ht="21.75" customHeight="1">
      <c r="A3" s="182"/>
      <c r="B3" s="182"/>
      <c r="C3" s="182"/>
      <c r="D3" s="182"/>
      <c r="E3" s="182"/>
      <c r="F3" s="182"/>
      <c r="G3" s="182"/>
      <c r="H3" s="182"/>
      <c r="I3" s="206" t="s">
        <v>1</v>
      </c>
      <c r="J3" s="206"/>
    </row>
    <row r="4" spans="1:10" ht="24.75" customHeight="1">
      <c r="A4" s="182"/>
      <c r="B4" s="182"/>
      <c r="C4" s="182"/>
      <c r="D4" s="182"/>
      <c r="E4" s="182"/>
      <c r="F4" s="182"/>
      <c r="G4" s="182"/>
      <c r="H4" s="182"/>
      <c r="I4" s="206" t="s">
        <v>938</v>
      </c>
      <c r="J4" s="206"/>
    </row>
    <row r="5" spans="1:10" ht="18.75">
      <c r="A5" s="182"/>
      <c r="B5" s="182"/>
      <c r="C5" s="182"/>
      <c r="D5" s="182"/>
      <c r="E5" s="182"/>
      <c r="F5" s="182"/>
      <c r="G5" s="182"/>
      <c r="H5" s="182"/>
      <c r="I5" s="182"/>
      <c r="J5" s="182"/>
    </row>
    <row r="6" spans="1:10" ht="15.95" customHeight="1">
      <c r="A6" s="183" t="s">
        <v>418</v>
      </c>
      <c r="B6" s="183" t="s">
        <v>418</v>
      </c>
      <c r="C6" s="183" t="s">
        <v>418</v>
      </c>
      <c r="D6" s="183" t="s">
        <v>418</v>
      </c>
      <c r="E6" s="184" t="s">
        <v>418</v>
      </c>
      <c r="F6" s="184" t="s">
        <v>418</v>
      </c>
      <c r="G6" s="184" t="s">
        <v>418</v>
      </c>
      <c r="H6" s="184" t="s">
        <v>418</v>
      </c>
      <c r="I6" s="207" t="s">
        <v>418</v>
      </c>
      <c r="J6" s="207"/>
    </row>
    <row r="7" spans="1:10" ht="40.5" customHeight="1">
      <c r="A7" s="208" t="s">
        <v>913</v>
      </c>
      <c r="B7" s="208"/>
      <c r="C7" s="208"/>
      <c r="D7" s="208"/>
      <c r="E7" s="208"/>
      <c r="F7" s="208"/>
      <c r="G7" s="208"/>
      <c r="H7" s="208"/>
      <c r="I7" s="208"/>
      <c r="J7" s="208"/>
    </row>
    <row r="8" spans="1:10" ht="24" customHeight="1">
      <c r="A8" s="204" t="s">
        <v>90</v>
      </c>
      <c r="B8" s="204"/>
      <c r="C8" s="204"/>
      <c r="D8" s="204"/>
      <c r="E8" s="204"/>
      <c r="F8" s="204"/>
      <c r="G8" s="204"/>
      <c r="H8" s="204"/>
      <c r="I8" s="204"/>
      <c r="J8" s="204"/>
    </row>
    <row r="9" spans="1:10" ht="28.15" customHeight="1">
      <c r="A9" s="181" t="s">
        <v>52</v>
      </c>
      <c r="B9" s="181" t="s">
        <v>725</v>
      </c>
      <c r="C9" s="181" t="s">
        <v>726</v>
      </c>
      <c r="D9" s="181" t="s">
        <v>727</v>
      </c>
      <c r="E9" s="181" t="s">
        <v>708</v>
      </c>
      <c r="F9" s="181" t="s">
        <v>728</v>
      </c>
      <c r="G9" s="181" t="s">
        <v>407</v>
      </c>
      <c r="H9" s="181" t="s">
        <v>99</v>
      </c>
      <c r="I9" s="181" t="s">
        <v>102</v>
      </c>
      <c r="J9" s="181" t="s">
        <v>104</v>
      </c>
    </row>
    <row r="10" spans="1:10" ht="20.85" customHeight="1">
      <c r="A10" s="181" t="s">
        <v>408</v>
      </c>
      <c r="B10" s="181" t="s">
        <v>409</v>
      </c>
      <c r="C10" s="181" t="s">
        <v>410</v>
      </c>
      <c r="D10" s="181" t="s">
        <v>411</v>
      </c>
      <c r="E10" s="181" t="s">
        <v>412</v>
      </c>
      <c r="F10" s="181" t="s">
        <v>413</v>
      </c>
      <c r="G10" s="181" t="s">
        <v>414</v>
      </c>
      <c r="H10" s="181" t="s">
        <v>415</v>
      </c>
      <c r="I10" s="181" t="s">
        <v>709</v>
      </c>
      <c r="J10" s="181" t="s">
        <v>508</v>
      </c>
    </row>
    <row r="11" spans="1:10" ht="47.25">
      <c r="A11" s="187" t="s">
        <v>729</v>
      </c>
      <c r="B11" s="188" t="s">
        <v>417</v>
      </c>
      <c r="C11" s="185" t="s">
        <v>418</v>
      </c>
      <c r="D11" s="185" t="s">
        <v>418</v>
      </c>
      <c r="E11" s="185" t="s">
        <v>418</v>
      </c>
      <c r="F11" s="185" t="s">
        <v>418</v>
      </c>
      <c r="G11" s="185" t="s">
        <v>418</v>
      </c>
      <c r="H11" s="190">
        <v>166069322.02000001</v>
      </c>
      <c r="I11" s="190">
        <v>156749686.71000001</v>
      </c>
      <c r="J11" s="190">
        <v>162215390.28999999</v>
      </c>
    </row>
    <row r="12" spans="1:10" ht="47.25">
      <c r="A12" s="187" t="s">
        <v>730</v>
      </c>
      <c r="B12" s="188" t="s">
        <v>417</v>
      </c>
      <c r="C12" s="188" t="s">
        <v>731</v>
      </c>
      <c r="D12" s="188" t="s">
        <v>417</v>
      </c>
      <c r="E12" s="185" t="s">
        <v>418</v>
      </c>
      <c r="F12" s="185" t="s">
        <v>418</v>
      </c>
      <c r="G12" s="185" t="s">
        <v>418</v>
      </c>
      <c r="H12" s="190">
        <v>57227564.340000004</v>
      </c>
      <c r="I12" s="190">
        <v>59812394.579999998</v>
      </c>
      <c r="J12" s="190">
        <v>64035234.609999999</v>
      </c>
    </row>
    <row r="13" spans="1:10" ht="15.75">
      <c r="A13" s="187" t="s">
        <v>720</v>
      </c>
      <c r="B13" s="188" t="s">
        <v>417</v>
      </c>
      <c r="C13" s="188" t="s">
        <v>731</v>
      </c>
      <c r="D13" s="188" t="s">
        <v>417</v>
      </c>
      <c r="E13" s="188" t="s">
        <v>721</v>
      </c>
      <c r="F13" s="189" t="s">
        <v>418</v>
      </c>
      <c r="G13" s="189" t="s">
        <v>418</v>
      </c>
      <c r="H13" s="190">
        <v>57227564.340000004</v>
      </c>
      <c r="I13" s="190">
        <v>59812394.579999998</v>
      </c>
      <c r="J13" s="190">
        <v>64035234.609999999</v>
      </c>
    </row>
    <row r="14" spans="1:10" ht="47.25">
      <c r="A14" s="197" t="s">
        <v>438</v>
      </c>
      <c r="B14" s="181" t="s">
        <v>417</v>
      </c>
      <c r="C14" s="181" t="s">
        <v>731</v>
      </c>
      <c r="D14" s="181" t="s">
        <v>417</v>
      </c>
      <c r="E14" s="181" t="s">
        <v>721</v>
      </c>
      <c r="F14" s="181" t="s">
        <v>732</v>
      </c>
      <c r="G14" s="198" t="s">
        <v>418</v>
      </c>
      <c r="H14" s="199">
        <v>2233819</v>
      </c>
      <c r="I14" s="199">
        <v>2233819</v>
      </c>
      <c r="J14" s="199">
        <v>2233819</v>
      </c>
    </row>
    <row r="15" spans="1:10" ht="63">
      <c r="A15" s="197" t="s">
        <v>423</v>
      </c>
      <c r="B15" s="181" t="s">
        <v>417</v>
      </c>
      <c r="C15" s="181" t="s">
        <v>731</v>
      </c>
      <c r="D15" s="181" t="s">
        <v>417</v>
      </c>
      <c r="E15" s="181" t="s">
        <v>721</v>
      </c>
      <c r="F15" s="181" t="s">
        <v>732</v>
      </c>
      <c r="G15" s="181" t="s">
        <v>424</v>
      </c>
      <c r="H15" s="199">
        <v>2233819</v>
      </c>
      <c r="I15" s="199">
        <v>2233819</v>
      </c>
      <c r="J15" s="199">
        <v>2233819</v>
      </c>
    </row>
    <row r="16" spans="1:10" ht="31.5">
      <c r="A16" s="197" t="s">
        <v>425</v>
      </c>
      <c r="B16" s="181" t="s">
        <v>417</v>
      </c>
      <c r="C16" s="181" t="s">
        <v>731</v>
      </c>
      <c r="D16" s="181" t="s">
        <v>417</v>
      </c>
      <c r="E16" s="181" t="s">
        <v>721</v>
      </c>
      <c r="F16" s="181" t="s">
        <v>732</v>
      </c>
      <c r="G16" s="181" t="s">
        <v>426</v>
      </c>
      <c r="H16" s="199">
        <v>2233819</v>
      </c>
      <c r="I16" s="199">
        <v>2233819</v>
      </c>
      <c r="J16" s="199">
        <v>2233819</v>
      </c>
    </row>
    <row r="17" spans="1:10" ht="31.5">
      <c r="A17" s="197" t="s">
        <v>431</v>
      </c>
      <c r="B17" s="181" t="s">
        <v>417</v>
      </c>
      <c r="C17" s="181" t="s">
        <v>731</v>
      </c>
      <c r="D17" s="181" t="s">
        <v>417</v>
      </c>
      <c r="E17" s="181" t="s">
        <v>721</v>
      </c>
      <c r="F17" s="181" t="s">
        <v>733</v>
      </c>
      <c r="G17" s="198" t="s">
        <v>418</v>
      </c>
      <c r="H17" s="199">
        <v>45012533</v>
      </c>
      <c r="I17" s="199">
        <v>45012533</v>
      </c>
      <c r="J17" s="199">
        <v>45012533</v>
      </c>
    </row>
    <row r="18" spans="1:10" ht="63">
      <c r="A18" s="197" t="s">
        <v>423</v>
      </c>
      <c r="B18" s="181" t="s">
        <v>417</v>
      </c>
      <c r="C18" s="181" t="s">
        <v>731</v>
      </c>
      <c r="D18" s="181" t="s">
        <v>417</v>
      </c>
      <c r="E18" s="181" t="s">
        <v>721</v>
      </c>
      <c r="F18" s="181" t="s">
        <v>733</v>
      </c>
      <c r="G18" s="181" t="s">
        <v>424</v>
      </c>
      <c r="H18" s="199">
        <v>44726513</v>
      </c>
      <c r="I18" s="199">
        <v>44726513</v>
      </c>
      <c r="J18" s="199">
        <v>44726513</v>
      </c>
    </row>
    <row r="19" spans="1:10" ht="31.5">
      <c r="A19" s="197" t="s">
        <v>425</v>
      </c>
      <c r="B19" s="181" t="s">
        <v>417</v>
      </c>
      <c r="C19" s="181" t="s">
        <v>731</v>
      </c>
      <c r="D19" s="181" t="s">
        <v>417</v>
      </c>
      <c r="E19" s="181" t="s">
        <v>721</v>
      </c>
      <c r="F19" s="181" t="s">
        <v>733</v>
      </c>
      <c r="G19" s="181" t="s">
        <v>426</v>
      </c>
      <c r="H19" s="199">
        <v>44726513</v>
      </c>
      <c r="I19" s="199">
        <v>44726513</v>
      </c>
      <c r="J19" s="199">
        <v>44726513</v>
      </c>
    </row>
    <row r="20" spans="1:10" ht="31.5">
      <c r="A20" s="197" t="s">
        <v>433</v>
      </c>
      <c r="B20" s="181" t="s">
        <v>417</v>
      </c>
      <c r="C20" s="181" t="s">
        <v>731</v>
      </c>
      <c r="D20" s="181" t="s">
        <v>417</v>
      </c>
      <c r="E20" s="181" t="s">
        <v>721</v>
      </c>
      <c r="F20" s="181" t="s">
        <v>733</v>
      </c>
      <c r="G20" s="181" t="s">
        <v>434</v>
      </c>
      <c r="H20" s="199">
        <v>122500</v>
      </c>
      <c r="I20" s="199">
        <v>122500</v>
      </c>
      <c r="J20" s="199">
        <v>122500</v>
      </c>
    </row>
    <row r="21" spans="1:10" ht="31.5">
      <c r="A21" s="197" t="s">
        <v>435</v>
      </c>
      <c r="B21" s="181" t="s">
        <v>417</v>
      </c>
      <c r="C21" s="181" t="s">
        <v>731</v>
      </c>
      <c r="D21" s="181" t="s">
        <v>417</v>
      </c>
      <c r="E21" s="181" t="s">
        <v>721</v>
      </c>
      <c r="F21" s="181" t="s">
        <v>733</v>
      </c>
      <c r="G21" s="181" t="s">
        <v>436</v>
      </c>
      <c r="H21" s="199">
        <v>122500</v>
      </c>
      <c r="I21" s="199">
        <v>122500</v>
      </c>
      <c r="J21" s="199">
        <v>122500</v>
      </c>
    </row>
    <row r="22" spans="1:10" ht="15.75">
      <c r="A22" s="197" t="s">
        <v>441</v>
      </c>
      <c r="B22" s="181" t="s">
        <v>417</v>
      </c>
      <c r="C22" s="181" t="s">
        <v>731</v>
      </c>
      <c r="D22" s="181" t="s">
        <v>417</v>
      </c>
      <c r="E22" s="181" t="s">
        <v>721</v>
      </c>
      <c r="F22" s="181" t="s">
        <v>733</v>
      </c>
      <c r="G22" s="181" t="s">
        <v>442</v>
      </c>
      <c r="H22" s="199">
        <v>163520</v>
      </c>
      <c r="I22" s="199">
        <v>163520</v>
      </c>
      <c r="J22" s="199">
        <v>163520</v>
      </c>
    </row>
    <row r="23" spans="1:10" ht="15.75">
      <c r="A23" s="197" t="s">
        <v>443</v>
      </c>
      <c r="B23" s="181" t="s">
        <v>417</v>
      </c>
      <c r="C23" s="181" t="s">
        <v>731</v>
      </c>
      <c r="D23" s="181" t="s">
        <v>417</v>
      </c>
      <c r="E23" s="181" t="s">
        <v>721</v>
      </c>
      <c r="F23" s="181" t="s">
        <v>733</v>
      </c>
      <c r="G23" s="181" t="s">
        <v>444</v>
      </c>
      <c r="H23" s="199">
        <v>163520</v>
      </c>
      <c r="I23" s="199">
        <v>163520</v>
      </c>
      <c r="J23" s="199">
        <v>163520</v>
      </c>
    </row>
    <row r="24" spans="1:10" ht="31.5">
      <c r="A24" s="197" t="s">
        <v>475</v>
      </c>
      <c r="B24" s="181" t="s">
        <v>417</v>
      </c>
      <c r="C24" s="181" t="s">
        <v>731</v>
      </c>
      <c r="D24" s="181" t="s">
        <v>417</v>
      </c>
      <c r="E24" s="181" t="s">
        <v>721</v>
      </c>
      <c r="F24" s="181" t="s">
        <v>734</v>
      </c>
      <c r="G24" s="198" t="s">
        <v>418</v>
      </c>
      <c r="H24" s="199">
        <v>306960</v>
      </c>
      <c r="I24" s="199">
        <v>306960</v>
      </c>
      <c r="J24" s="199">
        <v>306960</v>
      </c>
    </row>
    <row r="25" spans="1:10" ht="31.5">
      <c r="A25" s="197" t="s">
        <v>433</v>
      </c>
      <c r="B25" s="181" t="s">
        <v>417</v>
      </c>
      <c r="C25" s="181" t="s">
        <v>731</v>
      </c>
      <c r="D25" s="181" t="s">
        <v>417</v>
      </c>
      <c r="E25" s="181" t="s">
        <v>721</v>
      </c>
      <c r="F25" s="181" t="s">
        <v>734</v>
      </c>
      <c r="G25" s="181" t="s">
        <v>434</v>
      </c>
      <c r="H25" s="199">
        <v>306960</v>
      </c>
      <c r="I25" s="199">
        <v>306960</v>
      </c>
      <c r="J25" s="199">
        <v>306960</v>
      </c>
    </row>
    <row r="26" spans="1:10" ht="31.5">
      <c r="A26" s="197" t="s">
        <v>435</v>
      </c>
      <c r="B26" s="181" t="s">
        <v>417</v>
      </c>
      <c r="C26" s="181" t="s">
        <v>731</v>
      </c>
      <c r="D26" s="181" t="s">
        <v>417</v>
      </c>
      <c r="E26" s="181" t="s">
        <v>721</v>
      </c>
      <c r="F26" s="181" t="s">
        <v>734</v>
      </c>
      <c r="G26" s="181" t="s">
        <v>436</v>
      </c>
      <c r="H26" s="199">
        <v>306960</v>
      </c>
      <c r="I26" s="199">
        <v>306960</v>
      </c>
      <c r="J26" s="199">
        <v>306960</v>
      </c>
    </row>
    <row r="27" spans="1:10" ht="15.75">
      <c r="A27" s="197" t="s">
        <v>509</v>
      </c>
      <c r="B27" s="181" t="s">
        <v>417</v>
      </c>
      <c r="C27" s="181" t="s">
        <v>731</v>
      </c>
      <c r="D27" s="181" t="s">
        <v>417</v>
      </c>
      <c r="E27" s="181" t="s">
        <v>721</v>
      </c>
      <c r="F27" s="181" t="s">
        <v>735</v>
      </c>
      <c r="G27" s="198" t="s">
        <v>418</v>
      </c>
      <c r="H27" s="199">
        <v>5583236</v>
      </c>
      <c r="I27" s="199">
        <v>5583236</v>
      </c>
      <c r="J27" s="199">
        <v>5583236</v>
      </c>
    </row>
    <row r="28" spans="1:10" ht="63">
      <c r="A28" s="197" t="s">
        <v>423</v>
      </c>
      <c r="B28" s="181" t="s">
        <v>417</v>
      </c>
      <c r="C28" s="181" t="s">
        <v>731</v>
      </c>
      <c r="D28" s="181" t="s">
        <v>417</v>
      </c>
      <c r="E28" s="181" t="s">
        <v>721</v>
      </c>
      <c r="F28" s="181" t="s">
        <v>735</v>
      </c>
      <c r="G28" s="181" t="s">
        <v>424</v>
      </c>
      <c r="H28" s="199">
        <v>4723212</v>
      </c>
      <c r="I28" s="199">
        <v>4723212</v>
      </c>
      <c r="J28" s="199">
        <v>4723212</v>
      </c>
    </row>
    <row r="29" spans="1:10" ht="15.75">
      <c r="A29" s="197" t="s">
        <v>511</v>
      </c>
      <c r="B29" s="181" t="s">
        <v>417</v>
      </c>
      <c r="C29" s="181" t="s">
        <v>731</v>
      </c>
      <c r="D29" s="181" t="s">
        <v>417</v>
      </c>
      <c r="E29" s="181" t="s">
        <v>721</v>
      </c>
      <c r="F29" s="181" t="s">
        <v>735</v>
      </c>
      <c r="G29" s="181" t="s">
        <v>512</v>
      </c>
      <c r="H29" s="199">
        <v>4723212</v>
      </c>
      <c r="I29" s="199">
        <v>4723212</v>
      </c>
      <c r="J29" s="199">
        <v>4723212</v>
      </c>
    </row>
    <row r="30" spans="1:10" ht="31.5">
      <c r="A30" s="197" t="s">
        <v>433</v>
      </c>
      <c r="B30" s="181" t="s">
        <v>417</v>
      </c>
      <c r="C30" s="181" t="s">
        <v>731</v>
      </c>
      <c r="D30" s="181" t="s">
        <v>417</v>
      </c>
      <c r="E30" s="181" t="s">
        <v>721</v>
      </c>
      <c r="F30" s="181" t="s">
        <v>735</v>
      </c>
      <c r="G30" s="181" t="s">
        <v>434</v>
      </c>
      <c r="H30" s="199">
        <v>860024</v>
      </c>
      <c r="I30" s="199">
        <v>860024</v>
      </c>
      <c r="J30" s="199">
        <v>860024</v>
      </c>
    </row>
    <row r="31" spans="1:10" ht="31.5">
      <c r="A31" s="197" t="s">
        <v>435</v>
      </c>
      <c r="B31" s="181" t="s">
        <v>417</v>
      </c>
      <c r="C31" s="181" t="s">
        <v>731</v>
      </c>
      <c r="D31" s="181" t="s">
        <v>417</v>
      </c>
      <c r="E31" s="181" t="s">
        <v>721</v>
      </c>
      <c r="F31" s="181" t="s">
        <v>735</v>
      </c>
      <c r="G31" s="181" t="s">
        <v>436</v>
      </c>
      <c r="H31" s="199">
        <v>860024</v>
      </c>
      <c r="I31" s="199">
        <v>860024</v>
      </c>
      <c r="J31" s="199">
        <v>860024</v>
      </c>
    </row>
    <row r="32" spans="1:10" ht="47.25">
      <c r="A32" s="197" t="s">
        <v>477</v>
      </c>
      <c r="B32" s="181" t="s">
        <v>417</v>
      </c>
      <c r="C32" s="181" t="s">
        <v>731</v>
      </c>
      <c r="D32" s="181" t="s">
        <v>417</v>
      </c>
      <c r="E32" s="181" t="s">
        <v>721</v>
      </c>
      <c r="F32" s="181" t="s">
        <v>736</v>
      </c>
      <c r="G32" s="198" t="s">
        <v>418</v>
      </c>
      <c r="H32" s="199">
        <v>1682690.94</v>
      </c>
      <c r="I32" s="199">
        <v>1685256.59</v>
      </c>
      <c r="J32" s="199">
        <v>1685256.59</v>
      </c>
    </row>
    <row r="33" spans="1:10" ht="31.5">
      <c r="A33" s="197" t="s">
        <v>433</v>
      </c>
      <c r="B33" s="181" t="s">
        <v>417</v>
      </c>
      <c r="C33" s="181" t="s">
        <v>731</v>
      </c>
      <c r="D33" s="181" t="s">
        <v>417</v>
      </c>
      <c r="E33" s="181" t="s">
        <v>721</v>
      </c>
      <c r="F33" s="181" t="s">
        <v>736</v>
      </c>
      <c r="G33" s="181" t="s">
        <v>434</v>
      </c>
      <c r="H33" s="199">
        <v>1682690.94</v>
      </c>
      <c r="I33" s="199">
        <v>1685256.59</v>
      </c>
      <c r="J33" s="199">
        <v>1685256.59</v>
      </c>
    </row>
    <row r="34" spans="1:10" ht="31.5">
      <c r="A34" s="197" t="s">
        <v>435</v>
      </c>
      <c r="B34" s="181" t="s">
        <v>417</v>
      </c>
      <c r="C34" s="181" t="s">
        <v>731</v>
      </c>
      <c r="D34" s="181" t="s">
        <v>417</v>
      </c>
      <c r="E34" s="181" t="s">
        <v>721</v>
      </c>
      <c r="F34" s="181" t="s">
        <v>736</v>
      </c>
      <c r="G34" s="181" t="s">
        <v>436</v>
      </c>
      <c r="H34" s="199">
        <v>1682690.94</v>
      </c>
      <c r="I34" s="199">
        <v>1685256.59</v>
      </c>
      <c r="J34" s="199">
        <v>1685256.59</v>
      </c>
    </row>
    <row r="35" spans="1:10" ht="15.75">
      <c r="A35" s="197" t="s">
        <v>545</v>
      </c>
      <c r="B35" s="181" t="s">
        <v>417</v>
      </c>
      <c r="C35" s="181" t="s">
        <v>731</v>
      </c>
      <c r="D35" s="181" t="s">
        <v>417</v>
      </c>
      <c r="E35" s="181" t="s">
        <v>721</v>
      </c>
      <c r="F35" s="181" t="s">
        <v>737</v>
      </c>
      <c r="G35" s="198" t="s">
        <v>418</v>
      </c>
      <c r="H35" s="199">
        <v>0</v>
      </c>
      <c r="I35" s="199">
        <v>3359259.79</v>
      </c>
      <c r="J35" s="199">
        <v>3755469.07</v>
      </c>
    </row>
    <row r="36" spans="1:10" ht="31.5">
      <c r="A36" s="197" t="s">
        <v>433</v>
      </c>
      <c r="B36" s="181" t="s">
        <v>417</v>
      </c>
      <c r="C36" s="181" t="s">
        <v>731</v>
      </c>
      <c r="D36" s="181" t="s">
        <v>417</v>
      </c>
      <c r="E36" s="181" t="s">
        <v>721</v>
      </c>
      <c r="F36" s="181" t="s">
        <v>737</v>
      </c>
      <c r="G36" s="181" t="s">
        <v>434</v>
      </c>
      <c r="H36" s="199">
        <v>0</v>
      </c>
      <c r="I36" s="199">
        <v>3359259.79</v>
      </c>
      <c r="J36" s="199">
        <v>3755469.07</v>
      </c>
    </row>
    <row r="37" spans="1:10" ht="31.5">
      <c r="A37" s="197" t="s">
        <v>435</v>
      </c>
      <c r="B37" s="181" t="s">
        <v>417</v>
      </c>
      <c r="C37" s="181" t="s">
        <v>731</v>
      </c>
      <c r="D37" s="181" t="s">
        <v>417</v>
      </c>
      <c r="E37" s="181" t="s">
        <v>721</v>
      </c>
      <c r="F37" s="181" t="s">
        <v>737</v>
      </c>
      <c r="G37" s="181" t="s">
        <v>436</v>
      </c>
      <c r="H37" s="199">
        <v>0</v>
      </c>
      <c r="I37" s="199">
        <v>3359259.79</v>
      </c>
      <c r="J37" s="199">
        <v>3755469.07</v>
      </c>
    </row>
    <row r="38" spans="1:10" ht="31.5">
      <c r="A38" s="197" t="s">
        <v>884</v>
      </c>
      <c r="B38" s="181" t="s">
        <v>417</v>
      </c>
      <c r="C38" s="181" t="s">
        <v>731</v>
      </c>
      <c r="D38" s="181" t="s">
        <v>417</v>
      </c>
      <c r="E38" s="181" t="s">
        <v>721</v>
      </c>
      <c r="F38" s="181" t="s">
        <v>900</v>
      </c>
      <c r="G38" s="198" t="s">
        <v>418</v>
      </c>
      <c r="H38" s="199">
        <v>0</v>
      </c>
      <c r="I38" s="199">
        <v>0</v>
      </c>
      <c r="J38" s="199">
        <v>5457960.9500000002</v>
      </c>
    </row>
    <row r="39" spans="1:10" ht="31.5">
      <c r="A39" s="197" t="s">
        <v>433</v>
      </c>
      <c r="B39" s="181" t="s">
        <v>417</v>
      </c>
      <c r="C39" s="181" t="s">
        <v>731</v>
      </c>
      <c r="D39" s="181" t="s">
        <v>417</v>
      </c>
      <c r="E39" s="181" t="s">
        <v>721</v>
      </c>
      <c r="F39" s="181" t="s">
        <v>900</v>
      </c>
      <c r="G39" s="181" t="s">
        <v>434</v>
      </c>
      <c r="H39" s="199">
        <v>0</v>
      </c>
      <c r="I39" s="199">
        <v>0</v>
      </c>
      <c r="J39" s="199">
        <v>5457960.9500000002</v>
      </c>
    </row>
    <row r="40" spans="1:10" ht="31.5">
      <c r="A40" s="197" t="s">
        <v>435</v>
      </c>
      <c r="B40" s="181" t="s">
        <v>417</v>
      </c>
      <c r="C40" s="181" t="s">
        <v>731</v>
      </c>
      <c r="D40" s="181" t="s">
        <v>417</v>
      </c>
      <c r="E40" s="181" t="s">
        <v>721</v>
      </c>
      <c r="F40" s="181" t="s">
        <v>900</v>
      </c>
      <c r="G40" s="181" t="s">
        <v>436</v>
      </c>
      <c r="H40" s="199">
        <v>0</v>
      </c>
      <c r="I40" s="199">
        <v>0</v>
      </c>
      <c r="J40" s="199">
        <v>5457960.9500000002</v>
      </c>
    </row>
    <row r="41" spans="1:10" ht="15.75">
      <c r="A41" s="197" t="s">
        <v>545</v>
      </c>
      <c r="B41" s="181" t="s">
        <v>417</v>
      </c>
      <c r="C41" s="181" t="s">
        <v>731</v>
      </c>
      <c r="D41" s="181" t="s">
        <v>417</v>
      </c>
      <c r="E41" s="181" t="s">
        <v>721</v>
      </c>
      <c r="F41" s="181" t="s">
        <v>901</v>
      </c>
      <c r="G41" s="198" t="s">
        <v>418</v>
      </c>
      <c r="H41" s="199">
        <v>2408325.4</v>
      </c>
      <c r="I41" s="199">
        <v>1631330.2</v>
      </c>
      <c r="J41" s="199">
        <v>0</v>
      </c>
    </row>
    <row r="42" spans="1:10" ht="31.5">
      <c r="A42" s="197" t="s">
        <v>433</v>
      </c>
      <c r="B42" s="181" t="s">
        <v>417</v>
      </c>
      <c r="C42" s="181" t="s">
        <v>731</v>
      </c>
      <c r="D42" s="181" t="s">
        <v>417</v>
      </c>
      <c r="E42" s="181" t="s">
        <v>721</v>
      </c>
      <c r="F42" s="181" t="s">
        <v>901</v>
      </c>
      <c r="G42" s="181" t="s">
        <v>434</v>
      </c>
      <c r="H42" s="199">
        <v>2408325.4</v>
      </c>
      <c r="I42" s="199">
        <v>1631330.2</v>
      </c>
      <c r="J42" s="199">
        <v>0</v>
      </c>
    </row>
    <row r="43" spans="1:10" ht="31.5">
      <c r="A43" s="197" t="s">
        <v>435</v>
      </c>
      <c r="B43" s="181" t="s">
        <v>417</v>
      </c>
      <c r="C43" s="181" t="s">
        <v>731</v>
      </c>
      <c r="D43" s="181" t="s">
        <v>417</v>
      </c>
      <c r="E43" s="181" t="s">
        <v>721</v>
      </c>
      <c r="F43" s="181" t="s">
        <v>901</v>
      </c>
      <c r="G43" s="181" t="s">
        <v>436</v>
      </c>
      <c r="H43" s="199">
        <v>2408325.4</v>
      </c>
      <c r="I43" s="199">
        <v>1631330.2</v>
      </c>
      <c r="J43" s="199">
        <v>0</v>
      </c>
    </row>
    <row r="44" spans="1:10" ht="47.25">
      <c r="A44" s="187" t="s">
        <v>738</v>
      </c>
      <c r="B44" s="188" t="s">
        <v>417</v>
      </c>
      <c r="C44" s="188" t="s">
        <v>731</v>
      </c>
      <c r="D44" s="188" t="s">
        <v>420</v>
      </c>
      <c r="E44" s="185" t="s">
        <v>418</v>
      </c>
      <c r="F44" s="185" t="s">
        <v>418</v>
      </c>
      <c r="G44" s="185" t="s">
        <v>418</v>
      </c>
      <c r="H44" s="190">
        <v>5998624</v>
      </c>
      <c r="I44" s="190">
        <v>5999620</v>
      </c>
      <c r="J44" s="190">
        <v>6124022</v>
      </c>
    </row>
    <row r="45" spans="1:10" ht="15.75">
      <c r="A45" s="187" t="s">
        <v>720</v>
      </c>
      <c r="B45" s="188" t="s">
        <v>417</v>
      </c>
      <c r="C45" s="188" t="s">
        <v>731</v>
      </c>
      <c r="D45" s="188" t="s">
        <v>420</v>
      </c>
      <c r="E45" s="188" t="s">
        <v>721</v>
      </c>
      <c r="F45" s="189" t="s">
        <v>418</v>
      </c>
      <c r="G45" s="189" t="s">
        <v>418</v>
      </c>
      <c r="H45" s="190">
        <v>5998624</v>
      </c>
      <c r="I45" s="190">
        <v>5999620</v>
      </c>
      <c r="J45" s="190">
        <v>6124022</v>
      </c>
    </row>
    <row r="46" spans="1:10" ht="157.5">
      <c r="A46" s="197" t="s">
        <v>445</v>
      </c>
      <c r="B46" s="181" t="s">
        <v>417</v>
      </c>
      <c r="C46" s="181" t="s">
        <v>731</v>
      </c>
      <c r="D46" s="181" t="s">
        <v>420</v>
      </c>
      <c r="E46" s="181" t="s">
        <v>721</v>
      </c>
      <c r="F46" s="181" t="s">
        <v>739</v>
      </c>
      <c r="G46" s="198" t="s">
        <v>418</v>
      </c>
      <c r="H46" s="199">
        <v>1791708</v>
      </c>
      <c r="I46" s="199">
        <v>1791708</v>
      </c>
      <c r="J46" s="199">
        <v>1791708</v>
      </c>
    </row>
    <row r="47" spans="1:10" ht="63">
      <c r="A47" s="197" t="s">
        <v>423</v>
      </c>
      <c r="B47" s="181" t="s">
        <v>417</v>
      </c>
      <c r="C47" s="181" t="s">
        <v>731</v>
      </c>
      <c r="D47" s="181" t="s">
        <v>420</v>
      </c>
      <c r="E47" s="181" t="s">
        <v>721</v>
      </c>
      <c r="F47" s="181" t="s">
        <v>739</v>
      </c>
      <c r="G47" s="181" t="s">
        <v>424</v>
      </c>
      <c r="H47" s="199">
        <v>1519110</v>
      </c>
      <c r="I47" s="199">
        <v>1519110</v>
      </c>
      <c r="J47" s="199">
        <v>1519110</v>
      </c>
    </row>
    <row r="48" spans="1:10" ht="31.5">
      <c r="A48" s="197" t="s">
        <v>425</v>
      </c>
      <c r="B48" s="181" t="s">
        <v>417</v>
      </c>
      <c r="C48" s="181" t="s">
        <v>731</v>
      </c>
      <c r="D48" s="181" t="s">
        <v>420</v>
      </c>
      <c r="E48" s="181" t="s">
        <v>721</v>
      </c>
      <c r="F48" s="181" t="s">
        <v>739</v>
      </c>
      <c r="G48" s="181" t="s">
        <v>426</v>
      </c>
      <c r="H48" s="199">
        <v>1519110</v>
      </c>
      <c r="I48" s="199">
        <v>1519110</v>
      </c>
      <c r="J48" s="199">
        <v>1519110</v>
      </c>
    </row>
    <row r="49" spans="1:10" ht="31.5">
      <c r="A49" s="197" t="s">
        <v>433</v>
      </c>
      <c r="B49" s="181" t="s">
        <v>417</v>
      </c>
      <c r="C49" s="181" t="s">
        <v>731</v>
      </c>
      <c r="D49" s="181" t="s">
        <v>420</v>
      </c>
      <c r="E49" s="181" t="s">
        <v>721</v>
      </c>
      <c r="F49" s="181" t="s">
        <v>739</v>
      </c>
      <c r="G49" s="181" t="s">
        <v>434</v>
      </c>
      <c r="H49" s="199">
        <v>272598</v>
      </c>
      <c r="I49" s="199">
        <v>272598</v>
      </c>
      <c r="J49" s="199">
        <v>272598</v>
      </c>
    </row>
    <row r="50" spans="1:10" ht="31.5">
      <c r="A50" s="197" t="s">
        <v>435</v>
      </c>
      <c r="B50" s="181" t="s">
        <v>417</v>
      </c>
      <c r="C50" s="181" t="s">
        <v>731</v>
      </c>
      <c r="D50" s="181" t="s">
        <v>420</v>
      </c>
      <c r="E50" s="181" t="s">
        <v>721</v>
      </c>
      <c r="F50" s="181" t="s">
        <v>739</v>
      </c>
      <c r="G50" s="181" t="s">
        <v>436</v>
      </c>
      <c r="H50" s="199">
        <v>272598</v>
      </c>
      <c r="I50" s="199">
        <v>272598</v>
      </c>
      <c r="J50" s="199">
        <v>272598</v>
      </c>
    </row>
    <row r="51" spans="1:10" ht="141.75">
      <c r="A51" s="197" t="s">
        <v>447</v>
      </c>
      <c r="B51" s="181" t="s">
        <v>417</v>
      </c>
      <c r="C51" s="181" t="s">
        <v>731</v>
      </c>
      <c r="D51" s="181" t="s">
        <v>420</v>
      </c>
      <c r="E51" s="181" t="s">
        <v>721</v>
      </c>
      <c r="F51" s="181" t="s">
        <v>740</v>
      </c>
      <c r="G51" s="198" t="s">
        <v>418</v>
      </c>
      <c r="H51" s="199">
        <v>597236</v>
      </c>
      <c r="I51" s="199">
        <v>597236</v>
      </c>
      <c r="J51" s="199">
        <v>597236</v>
      </c>
    </row>
    <row r="52" spans="1:10" ht="63">
      <c r="A52" s="197" t="s">
        <v>423</v>
      </c>
      <c r="B52" s="181" t="s">
        <v>417</v>
      </c>
      <c r="C52" s="181" t="s">
        <v>731</v>
      </c>
      <c r="D52" s="181" t="s">
        <v>420</v>
      </c>
      <c r="E52" s="181" t="s">
        <v>721</v>
      </c>
      <c r="F52" s="181" t="s">
        <v>740</v>
      </c>
      <c r="G52" s="181" t="s">
        <v>424</v>
      </c>
      <c r="H52" s="199">
        <v>479711</v>
      </c>
      <c r="I52" s="199">
        <v>479711</v>
      </c>
      <c r="J52" s="199">
        <v>479711</v>
      </c>
    </row>
    <row r="53" spans="1:10" ht="31.5">
      <c r="A53" s="197" t="s">
        <v>425</v>
      </c>
      <c r="B53" s="181" t="s">
        <v>417</v>
      </c>
      <c r="C53" s="181" t="s">
        <v>731</v>
      </c>
      <c r="D53" s="181" t="s">
        <v>420</v>
      </c>
      <c r="E53" s="181" t="s">
        <v>721</v>
      </c>
      <c r="F53" s="181" t="s">
        <v>740</v>
      </c>
      <c r="G53" s="181" t="s">
        <v>426</v>
      </c>
      <c r="H53" s="199">
        <v>479711</v>
      </c>
      <c r="I53" s="199">
        <v>479711</v>
      </c>
      <c r="J53" s="199">
        <v>479711</v>
      </c>
    </row>
    <row r="54" spans="1:10" ht="31.5">
      <c r="A54" s="197" t="s">
        <v>433</v>
      </c>
      <c r="B54" s="181" t="s">
        <v>417</v>
      </c>
      <c r="C54" s="181" t="s">
        <v>731</v>
      </c>
      <c r="D54" s="181" t="s">
        <v>420</v>
      </c>
      <c r="E54" s="181" t="s">
        <v>721</v>
      </c>
      <c r="F54" s="181" t="s">
        <v>740</v>
      </c>
      <c r="G54" s="181" t="s">
        <v>434</v>
      </c>
      <c r="H54" s="199">
        <v>117525</v>
      </c>
      <c r="I54" s="199">
        <v>117525</v>
      </c>
      <c r="J54" s="199">
        <v>117525</v>
      </c>
    </row>
    <row r="55" spans="1:10" ht="31.5">
      <c r="A55" s="197" t="s">
        <v>435</v>
      </c>
      <c r="B55" s="181" t="s">
        <v>417</v>
      </c>
      <c r="C55" s="181" t="s">
        <v>731</v>
      </c>
      <c r="D55" s="181" t="s">
        <v>420</v>
      </c>
      <c r="E55" s="181" t="s">
        <v>721</v>
      </c>
      <c r="F55" s="181" t="s">
        <v>740</v>
      </c>
      <c r="G55" s="181" t="s">
        <v>436</v>
      </c>
      <c r="H55" s="199">
        <v>117525</v>
      </c>
      <c r="I55" s="199">
        <v>117525</v>
      </c>
      <c r="J55" s="199">
        <v>117525</v>
      </c>
    </row>
    <row r="56" spans="1:10" ht="173.25">
      <c r="A56" s="197" t="s">
        <v>449</v>
      </c>
      <c r="B56" s="181" t="s">
        <v>417</v>
      </c>
      <c r="C56" s="181" t="s">
        <v>731</v>
      </c>
      <c r="D56" s="181" t="s">
        <v>420</v>
      </c>
      <c r="E56" s="181" t="s">
        <v>721</v>
      </c>
      <c r="F56" s="181" t="s">
        <v>741</v>
      </c>
      <c r="G56" s="198" t="s">
        <v>418</v>
      </c>
      <c r="H56" s="199">
        <v>200</v>
      </c>
      <c r="I56" s="199">
        <v>200</v>
      </c>
      <c r="J56" s="199">
        <v>200</v>
      </c>
    </row>
    <row r="57" spans="1:10" ht="31.5">
      <c r="A57" s="197" t="s">
        <v>433</v>
      </c>
      <c r="B57" s="181" t="s">
        <v>417</v>
      </c>
      <c r="C57" s="181" t="s">
        <v>731</v>
      </c>
      <c r="D57" s="181" t="s">
        <v>420</v>
      </c>
      <c r="E57" s="181" t="s">
        <v>721</v>
      </c>
      <c r="F57" s="181" t="s">
        <v>741</v>
      </c>
      <c r="G57" s="181" t="s">
        <v>434</v>
      </c>
      <c r="H57" s="199">
        <v>200</v>
      </c>
      <c r="I57" s="199">
        <v>200</v>
      </c>
      <c r="J57" s="199">
        <v>200</v>
      </c>
    </row>
    <row r="58" spans="1:10" ht="31.5">
      <c r="A58" s="197" t="s">
        <v>435</v>
      </c>
      <c r="B58" s="181" t="s">
        <v>417</v>
      </c>
      <c r="C58" s="181" t="s">
        <v>731</v>
      </c>
      <c r="D58" s="181" t="s">
        <v>420</v>
      </c>
      <c r="E58" s="181" t="s">
        <v>721</v>
      </c>
      <c r="F58" s="181" t="s">
        <v>741</v>
      </c>
      <c r="G58" s="181" t="s">
        <v>436</v>
      </c>
      <c r="H58" s="199">
        <v>200</v>
      </c>
      <c r="I58" s="199">
        <v>200</v>
      </c>
      <c r="J58" s="199">
        <v>200</v>
      </c>
    </row>
    <row r="59" spans="1:10" ht="31.5">
      <c r="A59" s="197" t="s">
        <v>451</v>
      </c>
      <c r="B59" s="181" t="s">
        <v>417</v>
      </c>
      <c r="C59" s="181" t="s">
        <v>731</v>
      </c>
      <c r="D59" s="181" t="s">
        <v>420</v>
      </c>
      <c r="E59" s="181" t="s">
        <v>721</v>
      </c>
      <c r="F59" s="181" t="s">
        <v>742</v>
      </c>
      <c r="G59" s="198" t="s">
        <v>418</v>
      </c>
      <c r="H59" s="199">
        <v>2986180</v>
      </c>
      <c r="I59" s="199">
        <v>2986180</v>
      </c>
      <c r="J59" s="199">
        <v>2986180</v>
      </c>
    </row>
    <row r="60" spans="1:10" ht="63">
      <c r="A60" s="197" t="s">
        <v>423</v>
      </c>
      <c r="B60" s="181" t="s">
        <v>417</v>
      </c>
      <c r="C60" s="181" t="s">
        <v>731</v>
      </c>
      <c r="D60" s="181" t="s">
        <v>420</v>
      </c>
      <c r="E60" s="181" t="s">
        <v>721</v>
      </c>
      <c r="F60" s="181" t="s">
        <v>742</v>
      </c>
      <c r="G60" s="181" t="s">
        <v>424</v>
      </c>
      <c r="H60" s="199">
        <v>2491127</v>
      </c>
      <c r="I60" s="199">
        <v>2491127</v>
      </c>
      <c r="J60" s="199">
        <v>2491127</v>
      </c>
    </row>
    <row r="61" spans="1:10" ht="31.5">
      <c r="A61" s="197" t="s">
        <v>425</v>
      </c>
      <c r="B61" s="181" t="s">
        <v>417</v>
      </c>
      <c r="C61" s="181" t="s">
        <v>731</v>
      </c>
      <c r="D61" s="181" t="s">
        <v>420</v>
      </c>
      <c r="E61" s="181" t="s">
        <v>721</v>
      </c>
      <c r="F61" s="181" t="s">
        <v>742</v>
      </c>
      <c r="G61" s="181" t="s">
        <v>426</v>
      </c>
      <c r="H61" s="199">
        <v>2491127</v>
      </c>
      <c r="I61" s="199">
        <v>2491127</v>
      </c>
      <c r="J61" s="199">
        <v>2491127</v>
      </c>
    </row>
    <row r="62" spans="1:10" ht="31.5">
      <c r="A62" s="197" t="s">
        <v>433</v>
      </c>
      <c r="B62" s="181" t="s">
        <v>417</v>
      </c>
      <c r="C62" s="181" t="s">
        <v>731</v>
      </c>
      <c r="D62" s="181" t="s">
        <v>420</v>
      </c>
      <c r="E62" s="181" t="s">
        <v>721</v>
      </c>
      <c r="F62" s="181" t="s">
        <v>742</v>
      </c>
      <c r="G62" s="181" t="s">
        <v>434</v>
      </c>
      <c r="H62" s="199">
        <v>495053</v>
      </c>
      <c r="I62" s="199">
        <v>495053</v>
      </c>
      <c r="J62" s="199">
        <v>495053</v>
      </c>
    </row>
    <row r="63" spans="1:10" ht="31.5">
      <c r="A63" s="197" t="s">
        <v>435</v>
      </c>
      <c r="B63" s="181" t="s">
        <v>417</v>
      </c>
      <c r="C63" s="181" t="s">
        <v>731</v>
      </c>
      <c r="D63" s="181" t="s">
        <v>420</v>
      </c>
      <c r="E63" s="181" t="s">
        <v>721</v>
      </c>
      <c r="F63" s="181" t="s">
        <v>742</v>
      </c>
      <c r="G63" s="181" t="s">
        <v>436</v>
      </c>
      <c r="H63" s="199">
        <v>495053</v>
      </c>
      <c r="I63" s="199">
        <v>495053</v>
      </c>
      <c r="J63" s="199">
        <v>495053</v>
      </c>
    </row>
    <row r="64" spans="1:10" ht="47.25">
      <c r="A64" s="197" t="s">
        <v>453</v>
      </c>
      <c r="B64" s="181" t="s">
        <v>417</v>
      </c>
      <c r="C64" s="181" t="s">
        <v>731</v>
      </c>
      <c r="D64" s="181" t="s">
        <v>420</v>
      </c>
      <c r="E64" s="181" t="s">
        <v>721</v>
      </c>
      <c r="F64" s="181" t="s">
        <v>743</v>
      </c>
      <c r="G64" s="198" t="s">
        <v>418</v>
      </c>
      <c r="H64" s="199">
        <v>597236</v>
      </c>
      <c r="I64" s="199">
        <v>597236</v>
      </c>
      <c r="J64" s="199">
        <v>597236</v>
      </c>
    </row>
    <row r="65" spans="1:10" ht="63">
      <c r="A65" s="197" t="s">
        <v>423</v>
      </c>
      <c r="B65" s="181" t="s">
        <v>417</v>
      </c>
      <c r="C65" s="181" t="s">
        <v>731</v>
      </c>
      <c r="D65" s="181" t="s">
        <v>420</v>
      </c>
      <c r="E65" s="181" t="s">
        <v>721</v>
      </c>
      <c r="F65" s="181" t="s">
        <v>743</v>
      </c>
      <c r="G65" s="181" t="s">
        <v>424</v>
      </c>
      <c r="H65" s="199">
        <v>479711</v>
      </c>
      <c r="I65" s="199">
        <v>479711</v>
      </c>
      <c r="J65" s="199">
        <v>479711</v>
      </c>
    </row>
    <row r="66" spans="1:10" ht="31.5">
      <c r="A66" s="197" t="s">
        <v>425</v>
      </c>
      <c r="B66" s="181" t="s">
        <v>417</v>
      </c>
      <c r="C66" s="181" t="s">
        <v>731</v>
      </c>
      <c r="D66" s="181" t="s">
        <v>420</v>
      </c>
      <c r="E66" s="181" t="s">
        <v>721</v>
      </c>
      <c r="F66" s="181" t="s">
        <v>743</v>
      </c>
      <c r="G66" s="181" t="s">
        <v>426</v>
      </c>
      <c r="H66" s="199">
        <v>479711</v>
      </c>
      <c r="I66" s="199">
        <v>479711</v>
      </c>
      <c r="J66" s="199">
        <v>479711</v>
      </c>
    </row>
    <row r="67" spans="1:10" ht="31.5">
      <c r="A67" s="197" t="s">
        <v>433</v>
      </c>
      <c r="B67" s="181" t="s">
        <v>417</v>
      </c>
      <c r="C67" s="181" t="s">
        <v>731</v>
      </c>
      <c r="D67" s="181" t="s">
        <v>420</v>
      </c>
      <c r="E67" s="181" t="s">
        <v>721</v>
      </c>
      <c r="F67" s="181" t="s">
        <v>743</v>
      </c>
      <c r="G67" s="181" t="s">
        <v>434</v>
      </c>
      <c r="H67" s="199">
        <v>117525</v>
      </c>
      <c r="I67" s="199">
        <v>117525</v>
      </c>
      <c r="J67" s="199">
        <v>117525</v>
      </c>
    </row>
    <row r="68" spans="1:10" ht="31.5">
      <c r="A68" s="197" t="s">
        <v>435</v>
      </c>
      <c r="B68" s="181" t="s">
        <v>417</v>
      </c>
      <c r="C68" s="181" t="s">
        <v>731</v>
      </c>
      <c r="D68" s="181" t="s">
        <v>420</v>
      </c>
      <c r="E68" s="181" t="s">
        <v>721</v>
      </c>
      <c r="F68" s="181" t="s">
        <v>743</v>
      </c>
      <c r="G68" s="181" t="s">
        <v>436</v>
      </c>
      <c r="H68" s="199">
        <v>117525</v>
      </c>
      <c r="I68" s="199">
        <v>117525</v>
      </c>
      <c r="J68" s="199">
        <v>117525</v>
      </c>
    </row>
    <row r="69" spans="1:10" ht="47.25">
      <c r="A69" s="197" t="s">
        <v>457</v>
      </c>
      <c r="B69" s="181" t="s">
        <v>417</v>
      </c>
      <c r="C69" s="181" t="s">
        <v>731</v>
      </c>
      <c r="D69" s="181" t="s">
        <v>420</v>
      </c>
      <c r="E69" s="181" t="s">
        <v>721</v>
      </c>
      <c r="F69" s="181" t="s">
        <v>744</v>
      </c>
      <c r="G69" s="198" t="s">
        <v>418</v>
      </c>
      <c r="H69" s="199">
        <v>26064</v>
      </c>
      <c r="I69" s="199">
        <v>27060</v>
      </c>
      <c r="J69" s="199">
        <v>151462</v>
      </c>
    </row>
    <row r="70" spans="1:10" ht="31.5">
      <c r="A70" s="197" t="s">
        <v>433</v>
      </c>
      <c r="B70" s="181" t="s">
        <v>417</v>
      </c>
      <c r="C70" s="181" t="s">
        <v>731</v>
      </c>
      <c r="D70" s="181" t="s">
        <v>420</v>
      </c>
      <c r="E70" s="181" t="s">
        <v>721</v>
      </c>
      <c r="F70" s="181" t="s">
        <v>744</v>
      </c>
      <c r="G70" s="181" t="s">
        <v>434</v>
      </c>
      <c r="H70" s="199">
        <v>26064</v>
      </c>
      <c r="I70" s="199">
        <v>27060</v>
      </c>
      <c r="J70" s="199">
        <v>151462</v>
      </c>
    </row>
    <row r="71" spans="1:10" ht="31.5">
      <c r="A71" s="197" t="s">
        <v>435</v>
      </c>
      <c r="B71" s="181" t="s">
        <v>417</v>
      </c>
      <c r="C71" s="181" t="s">
        <v>731</v>
      </c>
      <c r="D71" s="181" t="s">
        <v>420</v>
      </c>
      <c r="E71" s="181" t="s">
        <v>721</v>
      </c>
      <c r="F71" s="181" t="s">
        <v>744</v>
      </c>
      <c r="G71" s="181" t="s">
        <v>436</v>
      </c>
      <c r="H71" s="199">
        <v>26064</v>
      </c>
      <c r="I71" s="199">
        <v>27060</v>
      </c>
      <c r="J71" s="199">
        <v>151462</v>
      </c>
    </row>
    <row r="72" spans="1:10" ht="63">
      <c r="A72" s="187" t="s">
        <v>745</v>
      </c>
      <c r="B72" s="188" t="s">
        <v>417</v>
      </c>
      <c r="C72" s="188" t="s">
        <v>731</v>
      </c>
      <c r="D72" s="188" t="s">
        <v>428</v>
      </c>
      <c r="E72" s="185" t="s">
        <v>418</v>
      </c>
      <c r="F72" s="185" t="s">
        <v>418</v>
      </c>
      <c r="G72" s="185" t="s">
        <v>418</v>
      </c>
      <c r="H72" s="190">
        <v>13635388</v>
      </c>
      <c r="I72" s="190">
        <v>13635388</v>
      </c>
      <c r="J72" s="190">
        <v>13635388</v>
      </c>
    </row>
    <row r="73" spans="1:10" ht="15.75">
      <c r="A73" s="187" t="s">
        <v>720</v>
      </c>
      <c r="B73" s="188" t="s">
        <v>417</v>
      </c>
      <c r="C73" s="188" t="s">
        <v>731</v>
      </c>
      <c r="D73" s="188" t="s">
        <v>428</v>
      </c>
      <c r="E73" s="188" t="s">
        <v>721</v>
      </c>
      <c r="F73" s="189" t="s">
        <v>418</v>
      </c>
      <c r="G73" s="189" t="s">
        <v>418</v>
      </c>
      <c r="H73" s="190">
        <v>13635388</v>
      </c>
      <c r="I73" s="190">
        <v>13635388</v>
      </c>
      <c r="J73" s="190">
        <v>13635388</v>
      </c>
    </row>
    <row r="74" spans="1:10" ht="31.5">
      <c r="A74" s="197" t="s">
        <v>479</v>
      </c>
      <c r="B74" s="181" t="s">
        <v>417</v>
      </c>
      <c r="C74" s="181" t="s">
        <v>731</v>
      </c>
      <c r="D74" s="181" t="s">
        <v>428</v>
      </c>
      <c r="E74" s="181" t="s">
        <v>721</v>
      </c>
      <c r="F74" s="181" t="s">
        <v>746</v>
      </c>
      <c r="G74" s="198" t="s">
        <v>418</v>
      </c>
      <c r="H74" s="199">
        <v>13635388</v>
      </c>
      <c r="I74" s="199">
        <v>13635388</v>
      </c>
      <c r="J74" s="199">
        <v>13635388</v>
      </c>
    </row>
    <row r="75" spans="1:10" ht="31.5">
      <c r="A75" s="197" t="s">
        <v>481</v>
      </c>
      <c r="B75" s="181" t="s">
        <v>417</v>
      </c>
      <c r="C75" s="181" t="s">
        <v>731</v>
      </c>
      <c r="D75" s="181" t="s">
        <v>428</v>
      </c>
      <c r="E75" s="181" t="s">
        <v>721</v>
      </c>
      <c r="F75" s="181" t="s">
        <v>746</v>
      </c>
      <c r="G75" s="181" t="s">
        <v>482</v>
      </c>
      <c r="H75" s="199">
        <v>13635388</v>
      </c>
      <c r="I75" s="199">
        <v>13635388</v>
      </c>
      <c r="J75" s="199">
        <v>13635388</v>
      </c>
    </row>
    <row r="76" spans="1:10" ht="15.75">
      <c r="A76" s="197" t="s">
        <v>483</v>
      </c>
      <c r="B76" s="181" t="s">
        <v>417</v>
      </c>
      <c r="C76" s="181" t="s">
        <v>731</v>
      </c>
      <c r="D76" s="181" t="s">
        <v>428</v>
      </c>
      <c r="E76" s="181" t="s">
        <v>721</v>
      </c>
      <c r="F76" s="181" t="s">
        <v>746</v>
      </c>
      <c r="G76" s="181" t="s">
        <v>484</v>
      </c>
      <c r="H76" s="199">
        <v>13635388</v>
      </c>
      <c r="I76" s="199">
        <v>13635388</v>
      </c>
      <c r="J76" s="199">
        <v>13635388</v>
      </c>
    </row>
    <row r="77" spans="1:10" ht="47.25">
      <c r="A77" s="187" t="s">
        <v>747</v>
      </c>
      <c r="B77" s="188" t="s">
        <v>417</v>
      </c>
      <c r="C77" s="188" t="s">
        <v>731</v>
      </c>
      <c r="D77" s="188" t="s">
        <v>437</v>
      </c>
      <c r="E77" s="185" t="s">
        <v>418</v>
      </c>
      <c r="F77" s="185" t="s">
        <v>418</v>
      </c>
      <c r="G77" s="185" t="s">
        <v>418</v>
      </c>
      <c r="H77" s="190">
        <v>1781283.92</v>
      </c>
      <c r="I77" s="190">
        <v>1717412.37</v>
      </c>
      <c r="J77" s="190">
        <v>1781283.92</v>
      </c>
    </row>
    <row r="78" spans="1:10" ht="15.75">
      <c r="A78" s="187" t="s">
        <v>720</v>
      </c>
      <c r="B78" s="188" t="s">
        <v>417</v>
      </c>
      <c r="C78" s="188" t="s">
        <v>731</v>
      </c>
      <c r="D78" s="188" t="s">
        <v>437</v>
      </c>
      <c r="E78" s="188" t="s">
        <v>721</v>
      </c>
      <c r="F78" s="189" t="s">
        <v>418</v>
      </c>
      <c r="G78" s="189" t="s">
        <v>418</v>
      </c>
      <c r="H78" s="190">
        <v>1781283.92</v>
      </c>
      <c r="I78" s="190">
        <v>1717412.37</v>
      </c>
      <c r="J78" s="190">
        <v>1781283.92</v>
      </c>
    </row>
    <row r="79" spans="1:10" ht="110.25">
      <c r="A79" s="197" t="s">
        <v>926</v>
      </c>
      <c r="B79" s="181" t="s">
        <v>417</v>
      </c>
      <c r="C79" s="181" t="s">
        <v>731</v>
      </c>
      <c r="D79" s="181" t="s">
        <v>437</v>
      </c>
      <c r="E79" s="181" t="s">
        <v>721</v>
      </c>
      <c r="F79" s="181" t="s">
        <v>748</v>
      </c>
      <c r="G79" s="198" t="s">
        <v>418</v>
      </c>
      <c r="H79" s="199">
        <v>660087.92000000004</v>
      </c>
      <c r="I79" s="199">
        <v>596216.37</v>
      </c>
      <c r="J79" s="199">
        <v>660087.92000000004</v>
      </c>
    </row>
    <row r="80" spans="1:10" ht="31.5">
      <c r="A80" s="197" t="s">
        <v>433</v>
      </c>
      <c r="B80" s="181" t="s">
        <v>417</v>
      </c>
      <c r="C80" s="181" t="s">
        <v>731</v>
      </c>
      <c r="D80" s="181" t="s">
        <v>437</v>
      </c>
      <c r="E80" s="181" t="s">
        <v>721</v>
      </c>
      <c r="F80" s="181" t="s">
        <v>748</v>
      </c>
      <c r="G80" s="181" t="s">
        <v>434</v>
      </c>
      <c r="H80" s="199">
        <v>660087.92000000004</v>
      </c>
      <c r="I80" s="199">
        <v>596216.37</v>
      </c>
      <c r="J80" s="199">
        <v>660087.92000000004</v>
      </c>
    </row>
    <row r="81" spans="1:10" ht="31.5">
      <c r="A81" s="197" t="s">
        <v>435</v>
      </c>
      <c r="B81" s="181" t="s">
        <v>417</v>
      </c>
      <c r="C81" s="181" t="s">
        <v>731</v>
      </c>
      <c r="D81" s="181" t="s">
        <v>437</v>
      </c>
      <c r="E81" s="181" t="s">
        <v>721</v>
      </c>
      <c r="F81" s="181" t="s">
        <v>748</v>
      </c>
      <c r="G81" s="181" t="s">
        <v>436</v>
      </c>
      <c r="H81" s="199">
        <v>660087.92000000004</v>
      </c>
      <c r="I81" s="199">
        <v>596216.37</v>
      </c>
      <c r="J81" s="199">
        <v>660087.92000000004</v>
      </c>
    </row>
    <row r="82" spans="1:10" ht="78.75">
      <c r="A82" s="197" t="s">
        <v>525</v>
      </c>
      <c r="B82" s="181" t="s">
        <v>417</v>
      </c>
      <c r="C82" s="181" t="s">
        <v>731</v>
      </c>
      <c r="D82" s="181" t="s">
        <v>437</v>
      </c>
      <c r="E82" s="181" t="s">
        <v>721</v>
      </c>
      <c r="F82" s="181" t="s">
        <v>749</v>
      </c>
      <c r="G82" s="198" t="s">
        <v>418</v>
      </c>
      <c r="H82" s="199">
        <v>1121196</v>
      </c>
      <c r="I82" s="199">
        <v>1121196</v>
      </c>
      <c r="J82" s="199">
        <v>1121196</v>
      </c>
    </row>
    <row r="83" spans="1:10" ht="15.75">
      <c r="A83" s="197" t="s">
        <v>441</v>
      </c>
      <c r="B83" s="181" t="s">
        <v>417</v>
      </c>
      <c r="C83" s="181" t="s">
        <v>731</v>
      </c>
      <c r="D83" s="181" t="s">
        <v>437</v>
      </c>
      <c r="E83" s="181" t="s">
        <v>721</v>
      </c>
      <c r="F83" s="181" t="s">
        <v>749</v>
      </c>
      <c r="G83" s="181" t="s">
        <v>442</v>
      </c>
      <c r="H83" s="199">
        <v>1121196</v>
      </c>
      <c r="I83" s="199">
        <v>1121196</v>
      </c>
      <c r="J83" s="199">
        <v>1121196</v>
      </c>
    </row>
    <row r="84" spans="1:10" ht="47.25">
      <c r="A84" s="197" t="s">
        <v>517</v>
      </c>
      <c r="B84" s="181" t="s">
        <v>417</v>
      </c>
      <c r="C84" s="181" t="s">
        <v>731</v>
      </c>
      <c r="D84" s="181" t="s">
        <v>437</v>
      </c>
      <c r="E84" s="181" t="s">
        <v>721</v>
      </c>
      <c r="F84" s="181" t="s">
        <v>749</v>
      </c>
      <c r="G84" s="181" t="s">
        <v>518</v>
      </c>
      <c r="H84" s="199">
        <v>1121196</v>
      </c>
      <c r="I84" s="199">
        <v>1121196</v>
      </c>
      <c r="J84" s="199">
        <v>1121196</v>
      </c>
    </row>
    <row r="85" spans="1:10" ht="47.25">
      <c r="A85" s="187" t="s">
        <v>750</v>
      </c>
      <c r="B85" s="188" t="s">
        <v>417</v>
      </c>
      <c r="C85" s="188" t="s">
        <v>731</v>
      </c>
      <c r="D85" s="188" t="s">
        <v>456</v>
      </c>
      <c r="E85" s="185" t="s">
        <v>418</v>
      </c>
      <c r="F85" s="185" t="s">
        <v>418</v>
      </c>
      <c r="G85" s="185" t="s">
        <v>418</v>
      </c>
      <c r="H85" s="190">
        <v>36403039.799999997</v>
      </c>
      <c r="I85" s="190">
        <v>36403039.799999997</v>
      </c>
      <c r="J85" s="190">
        <v>36409039.799999997</v>
      </c>
    </row>
    <row r="86" spans="1:10" ht="15.75">
      <c r="A86" s="187" t="s">
        <v>720</v>
      </c>
      <c r="B86" s="188" t="s">
        <v>417</v>
      </c>
      <c r="C86" s="188" t="s">
        <v>731</v>
      </c>
      <c r="D86" s="188" t="s">
        <v>456</v>
      </c>
      <c r="E86" s="188" t="s">
        <v>721</v>
      </c>
      <c r="F86" s="189" t="s">
        <v>418</v>
      </c>
      <c r="G86" s="189" t="s">
        <v>418</v>
      </c>
      <c r="H86" s="190">
        <v>36403039.799999997</v>
      </c>
      <c r="I86" s="190">
        <v>36403039.799999997</v>
      </c>
      <c r="J86" s="190">
        <v>36409039.799999997</v>
      </c>
    </row>
    <row r="87" spans="1:10" ht="47.25">
      <c r="A87" s="197" t="s">
        <v>663</v>
      </c>
      <c r="B87" s="181" t="s">
        <v>417</v>
      </c>
      <c r="C87" s="181" t="s">
        <v>731</v>
      </c>
      <c r="D87" s="181" t="s">
        <v>456</v>
      </c>
      <c r="E87" s="181" t="s">
        <v>721</v>
      </c>
      <c r="F87" s="181" t="s">
        <v>751</v>
      </c>
      <c r="G87" s="198" t="s">
        <v>418</v>
      </c>
      <c r="H87" s="199">
        <v>68000</v>
      </c>
      <c r="I87" s="199">
        <v>68000</v>
      </c>
      <c r="J87" s="199">
        <v>74000</v>
      </c>
    </row>
    <row r="88" spans="1:10" ht="15.75">
      <c r="A88" s="197" t="s">
        <v>616</v>
      </c>
      <c r="B88" s="181" t="s">
        <v>417</v>
      </c>
      <c r="C88" s="181" t="s">
        <v>731</v>
      </c>
      <c r="D88" s="181" t="s">
        <v>456</v>
      </c>
      <c r="E88" s="181" t="s">
        <v>721</v>
      </c>
      <c r="F88" s="181" t="s">
        <v>751</v>
      </c>
      <c r="G88" s="181" t="s">
        <v>617</v>
      </c>
      <c r="H88" s="199">
        <v>68000</v>
      </c>
      <c r="I88" s="199">
        <v>68000</v>
      </c>
      <c r="J88" s="199">
        <v>74000</v>
      </c>
    </row>
    <row r="89" spans="1:10" ht="15.75">
      <c r="A89" s="197" t="s">
        <v>660</v>
      </c>
      <c r="B89" s="181" t="s">
        <v>417</v>
      </c>
      <c r="C89" s="181" t="s">
        <v>731</v>
      </c>
      <c r="D89" s="181" t="s">
        <v>456</v>
      </c>
      <c r="E89" s="181" t="s">
        <v>721</v>
      </c>
      <c r="F89" s="181" t="s">
        <v>751</v>
      </c>
      <c r="G89" s="181" t="s">
        <v>661</v>
      </c>
      <c r="H89" s="199">
        <v>68000</v>
      </c>
      <c r="I89" s="199">
        <v>68000</v>
      </c>
      <c r="J89" s="199">
        <v>74000</v>
      </c>
    </row>
    <row r="90" spans="1:10" ht="31.5">
      <c r="A90" s="197" t="s">
        <v>451</v>
      </c>
      <c r="B90" s="181" t="s">
        <v>417</v>
      </c>
      <c r="C90" s="181" t="s">
        <v>731</v>
      </c>
      <c r="D90" s="181" t="s">
        <v>456</v>
      </c>
      <c r="E90" s="181" t="s">
        <v>721</v>
      </c>
      <c r="F90" s="181" t="s">
        <v>752</v>
      </c>
      <c r="G90" s="198" t="s">
        <v>418</v>
      </c>
      <c r="H90" s="199">
        <v>168000</v>
      </c>
      <c r="I90" s="199">
        <v>168000</v>
      </c>
      <c r="J90" s="199">
        <v>168000</v>
      </c>
    </row>
    <row r="91" spans="1:10" ht="31.5">
      <c r="A91" s="197" t="s">
        <v>433</v>
      </c>
      <c r="B91" s="181" t="s">
        <v>417</v>
      </c>
      <c r="C91" s="181" t="s">
        <v>731</v>
      </c>
      <c r="D91" s="181" t="s">
        <v>456</v>
      </c>
      <c r="E91" s="181" t="s">
        <v>721</v>
      </c>
      <c r="F91" s="181" t="s">
        <v>752</v>
      </c>
      <c r="G91" s="181" t="s">
        <v>434</v>
      </c>
      <c r="H91" s="199">
        <v>168000</v>
      </c>
      <c r="I91" s="199">
        <v>168000</v>
      </c>
      <c r="J91" s="199">
        <v>168000</v>
      </c>
    </row>
    <row r="92" spans="1:10" ht="31.5">
      <c r="A92" s="197" t="s">
        <v>435</v>
      </c>
      <c r="B92" s="181" t="s">
        <v>417</v>
      </c>
      <c r="C92" s="181" t="s">
        <v>731</v>
      </c>
      <c r="D92" s="181" t="s">
        <v>456</v>
      </c>
      <c r="E92" s="181" t="s">
        <v>721</v>
      </c>
      <c r="F92" s="181" t="s">
        <v>752</v>
      </c>
      <c r="G92" s="181" t="s">
        <v>436</v>
      </c>
      <c r="H92" s="199">
        <v>168000</v>
      </c>
      <c r="I92" s="199">
        <v>168000</v>
      </c>
      <c r="J92" s="199">
        <v>168000</v>
      </c>
    </row>
    <row r="93" spans="1:10" ht="31.5">
      <c r="A93" s="197" t="s">
        <v>451</v>
      </c>
      <c r="B93" s="181" t="s">
        <v>417</v>
      </c>
      <c r="C93" s="181" t="s">
        <v>731</v>
      </c>
      <c r="D93" s="181" t="s">
        <v>456</v>
      </c>
      <c r="E93" s="181" t="s">
        <v>721</v>
      </c>
      <c r="F93" s="181" t="s">
        <v>753</v>
      </c>
      <c r="G93" s="198" t="s">
        <v>418</v>
      </c>
      <c r="H93" s="199">
        <v>16299220</v>
      </c>
      <c r="I93" s="199">
        <v>16299220</v>
      </c>
      <c r="J93" s="199">
        <v>16299220</v>
      </c>
    </row>
    <row r="94" spans="1:10" ht="15.75">
      <c r="A94" s="197" t="s">
        <v>616</v>
      </c>
      <c r="B94" s="181" t="s">
        <v>417</v>
      </c>
      <c r="C94" s="181" t="s">
        <v>731</v>
      </c>
      <c r="D94" s="181" t="s">
        <v>456</v>
      </c>
      <c r="E94" s="181" t="s">
        <v>721</v>
      </c>
      <c r="F94" s="181" t="s">
        <v>753</v>
      </c>
      <c r="G94" s="181" t="s">
        <v>617</v>
      </c>
      <c r="H94" s="199">
        <v>16299220</v>
      </c>
      <c r="I94" s="199">
        <v>16299220</v>
      </c>
      <c r="J94" s="199">
        <v>16299220</v>
      </c>
    </row>
    <row r="95" spans="1:10" ht="15.75">
      <c r="A95" s="197" t="s">
        <v>660</v>
      </c>
      <c r="B95" s="181" t="s">
        <v>417</v>
      </c>
      <c r="C95" s="181" t="s">
        <v>731</v>
      </c>
      <c r="D95" s="181" t="s">
        <v>456</v>
      </c>
      <c r="E95" s="181" t="s">
        <v>721</v>
      </c>
      <c r="F95" s="181" t="s">
        <v>753</v>
      </c>
      <c r="G95" s="181" t="s">
        <v>661</v>
      </c>
      <c r="H95" s="199">
        <v>12199734</v>
      </c>
      <c r="I95" s="199">
        <v>12199734</v>
      </c>
      <c r="J95" s="199">
        <v>12199734</v>
      </c>
    </row>
    <row r="96" spans="1:10" ht="31.5">
      <c r="A96" s="197" t="s">
        <v>630</v>
      </c>
      <c r="B96" s="181" t="s">
        <v>417</v>
      </c>
      <c r="C96" s="181" t="s">
        <v>731</v>
      </c>
      <c r="D96" s="181" t="s">
        <v>456</v>
      </c>
      <c r="E96" s="181" t="s">
        <v>721</v>
      </c>
      <c r="F96" s="181" t="s">
        <v>753</v>
      </c>
      <c r="G96" s="181" t="s">
        <v>631</v>
      </c>
      <c r="H96" s="199">
        <v>4099486</v>
      </c>
      <c r="I96" s="199">
        <v>4099486</v>
      </c>
      <c r="J96" s="199">
        <v>4099486</v>
      </c>
    </row>
    <row r="97" spans="1:10" ht="31.5">
      <c r="A97" s="197" t="s">
        <v>658</v>
      </c>
      <c r="B97" s="181" t="s">
        <v>417</v>
      </c>
      <c r="C97" s="181" t="s">
        <v>731</v>
      </c>
      <c r="D97" s="181" t="s">
        <v>456</v>
      </c>
      <c r="E97" s="181" t="s">
        <v>721</v>
      </c>
      <c r="F97" s="181" t="s">
        <v>754</v>
      </c>
      <c r="G97" s="198" t="s">
        <v>418</v>
      </c>
      <c r="H97" s="199">
        <v>9613365</v>
      </c>
      <c r="I97" s="199">
        <v>9613365</v>
      </c>
      <c r="J97" s="199">
        <v>9613365</v>
      </c>
    </row>
    <row r="98" spans="1:10" ht="15.75">
      <c r="A98" s="197" t="s">
        <v>616</v>
      </c>
      <c r="B98" s="181" t="s">
        <v>417</v>
      </c>
      <c r="C98" s="181" t="s">
        <v>731</v>
      </c>
      <c r="D98" s="181" t="s">
        <v>456</v>
      </c>
      <c r="E98" s="181" t="s">
        <v>721</v>
      </c>
      <c r="F98" s="181" t="s">
        <v>754</v>
      </c>
      <c r="G98" s="181" t="s">
        <v>617</v>
      </c>
      <c r="H98" s="199">
        <v>9613365</v>
      </c>
      <c r="I98" s="199">
        <v>9613365</v>
      </c>
      <c r="J98" s="199">
        <v>9613365</v>
      </c>
    </row>
    <row r="99" spans="1:10" ht="15.75">
      <c r="A99" s="197" t="s">
        <v>660</v>
      </c>
      <c r="B99" s="181" t="s">
        <v>417</v>
      </c>
      <c r="C99" s="181" t="s">
        <v>731</v>
      </c>
      <c r="D99" s="181" t="s">
        <v>456</v>
      </c>
      <c r="E99" s="181" t="s">
        <v>721</v>
      </c>
      <c r="F99" s="181" t="s">
        <v>754</v>
      </c>
      <c r="G99" s="181" t="s">
        <v>661</v>
      </c>
      <c r="H99" s="199">
        <v>9613365</v>
      </c>
      <c r="I99" s="199">
        <v>9613365</v>
      </c>
      <c r="J99" s="199">
        <v>9613365</v>
      </c>
    </row>
    <row r="100" spans="1:10" ht="31.5">
      <c r="A100" s="197" t="s">
        <v>675</v>
      </c>
      <c r="B100" s="181" t="s">
        <v>417</v>
      </c>
      <c r="C100" s="181" t="s">
        <v>731</v>
      </c>
      <c r="D100" s="181" t="s">
        <v>456</v>
      </c>
      <c r="E100" s="181" t="s">
        <v>721</v>
      </c>
      <c r="F100" s="181" t="s">
        <v>755</v>
      </c>
      <c r="G100" s="198" t="s">
        <v>418</v>
      </c>
      <c r="H100" s="199">
        <v>672000</v>
      </c>
      <c r="I100" s="199">
        <v>672000</v>
      </c>
      <c r="J100" s="199">
        <v>672000</v>
      </c>
    </row>
    <row r="101" spans="1:10" ht="15.75">
      <c r="A101" s="197" t="s">
        <v>616</v>
      </c>
      <c r="B101" s="181" t="s">
        <v>417</v>
      </c>
      <c r="C101" s="181" t="s">
        <v>731</v>
      </c>
      <c r="D101" s="181" t="s">
        <v>456</v>
      </c>
      <c r="E101" s="181" t="s">
        <v>721</v>
      </c>
      <c r="F101" s="181" t="s">
        <v>755</v>
      </c>
      <c r="G101" s="181" t="s">
        <v>617</v>
      </c>
      <c r="H101" s="199">
        <v>672000</v>
      </c>
      <c r="I101" s="199">
        <v>672000</v>
      </c>
      <c r="J101" s="199">
        <v>672000</v>
      </c>
    </row>
    <row r="102" spans="1:10" ht="31.5">
      <c r="A102" s="197" t="s">
        <v>897</v>
      </c>
      <c r="B102" s="181" t="s">
        <v>417</v>
      </c>
      <c r="C102" s="181" t="s">
        <v>731</v>
      </c>
      <c r="D102" s="181" t="s">
        <v>456</v>
      </c>
      <c r="E102" s="181" t="s">
        <v>721</v>
      </c>
      <c r="F102" s="181" t="s">
        <v>755</v>
      </c>
      <c r="G102" s="181" t="s">
        <v>898</v>
      </c>
      <c r="H102" s="199">
        <v>672000</v>
      </c>
      <c r="I102" s="199">
        <v>672000</v>
      </c>
      <c r="J102" s="199">
        <v>672000</v>
      </c>
    </row>
    <row r="103" spans="1:10" ht="31.5">
      <c r="A103" s="197" t="s">
        <v>669</v>
      </c>
      <c r="B103" s="181" t="s">
        <v>417</v>
      </c>
      <c r="C103" s="181" t="s">
        <v>731</v>
      </c>
      <c r="D103" s="181" t="s">
        <v>456</v>
      </c>
      <c r="E103" s="181" t="s">
        <v>721</v>
      </c>
      <c r="F103" s="181" t="s">
        <v>756</v>
      </c>
      <c r="G103" s="198" t="s">
        <v>418</v>
      </c>
      <c r="H103" s="199">
        <v>1830754.8</v>
      </c>
      <c r="I103" s="199">
        <v>1830754.8</v>
      </c>
      <c r="J103" s="199">
        <v>1830754.8</v>
      </c>
    </row>
    <row r="104" spans="1:10" ht="15.75">
      <c r="A104" s="197" t="s">
        <v>616</v>
      </c>
      <c r="B104" s="181" t="s">
        <v>417</v>
      </c>
      <c r="C104" s="181" t="s">
        <v>731</v>
      </c>
      <c r="D104" s="181" t="s">
        <v>456</v>
      </c>
      <c r="E104" s="181" t="s">
        <v>721</v>
      </c>
      <c r="F104" s="181" t="s">
        <v>756</v>
      </c>
      <c r="G104" s="181" t="s">
        <v>617</v>
      </c>
      <c r="H104" s="199">
        <v>1830754.8</v>
      </c>
      <c r="I104" s="199">
        <v>1830754.8</v>
      </c>
      <c r="J104" s="199">
        <v>1830754.8</v>
      </c>
    </row>
    <row r="105" spans="1:10" ht="31.5">
      <c r="A105" s="197" t="s">
        <v>630</v>
      </c>
      <c r="B105" s="181" t="s">
        <v>417</v>
      </c>
      <c r="C105" s="181" t="s">
        <v>731</v>
      </c>
      <c r="D105" s="181" t="s">
        <v>456</v>
      </c>
      <c r="E105" s="181" t="s">
        <v>721</v>
      </c>
      <c r="F105" s="181" t="s">
        <v>756</v>
      </c>
      <c r="G105" s="181" t="s">
        <v>631</v>
      </c>
      <c r="H105" s="199">
        <v>1830754.8</v>
      </c>
      <c r="I105" s="199">
        <v>1830754.8</v>
      </c>
      <c r="J105" s="199">
        <v>1830754.8</v>
      </c>
    </row>
    <row r="106" spans="1:10" ht="47.25">
      <c r="A106" s="197" t="s">
        <v>899</v>
      </c>
      <c r="B106" s="181" t="s">
        <v>417</v>
      </c>
      <c r="C106" s="181" t="s">
        <v>731</v>
      </c>
      <c r="D106" s="181" t="s">
        <v>456</v>
      </c>
      <c r="E106" s="181" t="s">
        <v>721</v>
      </c>
      <c r="F106" s="181" t="s">
        <v>757</v>
      </c>
      <c r="G106" s="198" t="s">
        <v>418</v>
      </c>
      <c r="H106" s="199">
        <v>7751700</v>
      </c>
      <c r="I106" s="199">
        <v>7751700</v>
      </c>
      <c r="J106" s="199">
        <v>7751700</v>
      </c>
    </row>
    <row r="107" spans="1:10" ht="31.5">
      <c r="A107" s="197" t="s">
        <v>530</v>
      </c>
      <c r="B107" s="181" t="s">
        <v>417</v>
      </c>
      <c r="C107" s="181" t="s">
        <v>731</v>
      </c>
      <c r="D107" s="181" t="s">
        <v>456</v>
      </c>
      <c r="E107" s="181" t="s">
        <v>721</v>
      </c>
      <c r="F107" s="181" t="s">
        <v>757</v>
      </c>
      <c r="G107" s="181" t="s">
        <v>531</v>
      </c>
      <c r="H107" s="199">
        <v>7751700</v>
      </c>
      <c r="I107" s="199">
        <v>7751700</v>
      </c>
      <c r="J107" s="199">
        <v>7751700</v>
      </c>
    </row>
    <row r="108" spans="1:10" ht="15.75">
      <c r="A108" s="197" t="s">
        <v>532</v>
      </c>
      <c r="B108" s="181" t="s">
        <v>417</v>
      </c>
      <c r="C108" s="181" t="s">
        <v>731</v>
      </c>
      <c r="D108" s="181" t="s">
        <v>456</v>
      </c>
      <c r="E108" s="181" t="s">
        <v>721</v>
      </c>
      <c r="F108" s="181" t="s">
        <v>757</v>
      </c>
      <c r="G108" s="181" t="s">
        <v>533</v>
      </c>
      <c r="H108" s="199">
        <v>7751700</v>
      </c>
      <c r="I108" s="199">
        <v>7751700</v>
      </c>
      <c r="J108" s="199">
        <v>7751700</v>
      </c>
    </row>
    <row r="109" spans="1:10" ht="31.5">
      <c r="A109" s="187" t="s">
        <v>758</v>
      </c>
      <c r="B109" s="188" t="s">
        <v>417</v>
      </c>
      <c r="C109" s="188" t="s">
        <v>731</v>
      </c>
      <c r="D109" s="188" t="s">
        <v>460</v>
      </c>
      <c r="E109" s="185" t="s">
        <v>418</v>
      </c>
      <c r="F109" s="185" t="s">
        <v>418</v>
      </c>
      <c r="G109" s="185" t="s">
        <v>418</v>
      </c>
      <c r="H109" s="190">
        <v>17891305.960000001</v>
      </c>
      <c r="I109" s="190">
        <v>7091305.96</v>
      </c>
      <c r="J109" s="190">
        <v>7091305.96</v>
      </c>
    </row>
    <row r="110" spans="1:10" ht="15.75">
      <c r="A110" s="187" t="s">
        <v>720</v>
      </c>
      <c r="B110" s="188" t="s">
        <v>417</v>
      </c>
      <c r="C110" s="188" t="s">
        <v>731</v>
      </c>
      <c r="D110" s="188" t="s">
        <v>460</v>
      </c>
      <c r="E110" s="188" t="s">
        <v>721</v>
      </c>
      <c r="F110" s="189" t="s">
        <v>418</v>
      </c>
      <c r="G110" s="189" t="s">
        <v>418</v>
      </c>
      <c r="H110" s="190">
        <v>17891305.960000001</v>
      </c>
      <c r="I110" s="190">
        <v>7091305.96</v>
      </c>
      <c r="J110" s="190">
        <v>7091305.96</v>
      </c>
    </row>
    <row r="111" spans="1:10" ht="78.75">
      <c r="A111" s="197" t="s">
        <v>568</v>
      </c>
      <c r="B111" s="181" t="s">
        <v>417</v>
      </c>
      <c r="C111" s="181" t="s">
        <v>731</v>
      </c>
      <c r="D111" s="181" t="s">
        <v>460</v>
      </c>
      <c r="E111" s="181" t="s">
        <v>721</v>
      </c>
      <c r="F111" s="181" t="s">
        <v>759</v>
      </c>
      <c r="G111" s="198" t="s">
        <v>418</v>
      </c>
      <c r="H111" s="199">
        <v>14891305.960000001</v>
      </c>
      <c r="I111" s="199">
        <v>4091305.96</v>
      </c>
      <c r="J111" s="199">
        <v>4091305.96</v>
      </c>
    </row>
    <row r="112" spans="1:10" ht="31.5">
      <c r="A112" s="197" t="s">
        <v>433</v>
      </c>
      <c r="B112" s="181" t="s">
        <v>417</v>
      </c>
      <c r="C112" s="181" t="s">
        <v>731</v>
      </c>
      <c r="D112" s="181" t="s">
        <v>460</v>
      </c>
      <c r="E112" s="181" t="s">
        <v>721</v>
      </c>
      <c r="F112" s="181" t="s">
        <v>759</v>
      </c>
      <c r="G112" s="181" t="s">
        <v>434</v>
      </c>
      <c r="H112" s="199">
        <v>1930500</v>
      </c>
      <c r="I112" s="199">
        <v>1930500</v>
      </c>
      <c r="J112" s="199">
        <v>1930500</v>
      </c>
    </row>
    <row r="113" spans="1:10" ht="31.5">
      <c r="A113" s="197" t="s">
        <v>435</v>
      </c>
      <c r="B113" s="181" t="s">
        <v>417</v>
      </c>
      <c r="C113" s="181" t="s">
        <v>731</v>
      </c>
      <c r="D113" s="181" t="s">
        <v>460</v>
      </c>
      <c r="E113" s="181" t="s">
        <v>721</v>
      </c>
      <c r="F113" s="181" t="s">
        <v>759</v>
      </c>
      <c r="G113" s="181" t="s">
        <v>436</v>
      </c>
      <c r="H113" s="199">
        <v>1930500</v>
      </c>
      <c r="I113" s="199">
        <v>1930500</v>
      </c>
      <c r="J113" s="199">
        <v>1930500</v>
      </c>
    </row>
    <row r="114" spans="1:10" ht="15.75">
      <c r="A114" s="197" t="s">
        <v>498</v>
      </c>
      <c r="B114" s="181" t="s">
        <v>417</v>
      </c>
      <c r="C114" s="181" t="s">
        <v>731</v>
      </c>
      <c r="D114" s="181" t="s">
        <v>460</v>
      </c>
      <c r="E114" s="181" t="s">
        <v>721</v>
      </c>
      <c r="F114" s="181" t="s">
        <v>759</v>
      </c>
      <c r="G114" s="181" t="s">
        <v>499</v>
      </c>
      <c r="H114" s="199">
        <v>12960805.960000001</v>
      </c>
      <c r="I114" s="199">
        <v>2160805.96</v>
      </c>
      <c r="J114" s="199">
        <v>2160805.96</v>
      </c>
    </row>
    <row r="115" spans="1:10" ht="15.75">
      <c r="A115" s="197" t="s">
        <v>389</v>
      </c>
      <c r="B115" s="181" t="s">
        <v>417</v>
      </c>
      <c r="C115" s="181" t="s">
        <v>731</v>
      </c>
      <c r="D115" s="181" t="s">
        <v>460</v>
      </c>
      <c r="E115" s="181" t="s">
        <v>721</v>
      </c>
      <c r="F115" s="181" t="s">
        <v>759</v>
      </c>
      <c r="G115" s="181" t="s">
        <v>540</v>
      </c>
      <c r="H115" s="199">
        <v>12960805.960000001</v>
      </c>
      <c r="I115" s="199">
        <v>2160805.96</v>
      </c>
      <c r="J115" s="199">
        <v>2160805.96</v>
      </c>
    </row>
    <row r="116" spans="1:10" ht="110.25">
      <c r="A116" s="197" t="s">
        <v>559</v>
      </c>
      <c r="B116" s="181" t="s">
        <v>417</v>
      </c>
      <c r="C116" s="181" t="s">
        <v>731</v>
      </c>
      <c r="D116" s="181" t="s">
        <v>460</v>
      </c>
      <c r="E116" s="181" t="s">
        <v>721</v>
      </c>
      <c r="F116" s="181" t="s">
        <v>760</v>
      </c>
      <c r="G116" s="198" t="s">
        <v>418</v>
      </c>
      <c r="H116" s="199">
        <v>3000000</v>
      </c>
      <c r="I116" s="199">
        <v>3000000</v>
      </c>
      <c r="J116" s="199">
        <v>3000000</v>
      </c>
    </row>
    <row r="117" spans="1:10" ht="15.75">
      <c r="A117" s="197" t="s">
        <v>498</v>
      </c>
      <c r="B117" s="181" t="s">
        <v>417</v>
      </c>
      <c r="C117" s="181" t="s">
        <v>731</v>
      </c>
      <c r="D117" s="181" t="s">
        <v>460</v>
      </c>
      <c r="E117" s="181" t="s">
        <v>721</v>
      </c>
      <c r="F117" s="181" t="s">
        <v>760</v>
      </c>
      <c r="G117" s="181" t="s">
        <v>499</v>
      </c>
      <c r="H117" s="199">
        <v>3000000</v>
      </c>
      <c r="I117" s="199">
        <v>3000000</v>
      </c>
      <c r="J117" s="199">
        <v>3000000</v>
      </c>
    </row>
    <row r="118" spans="1:10" ht="15.75">
      <c r="A118" s="197" t="s">
        <v>389</v>
      </c>
      <c r="B118" s="181" t="s">
        <v>417</v>
      </c>
      <c r="C118" s="181" t="s">
        <v>731</v>
      </c>
      <c r="D118" s="181" t="s">
        <v>460</v>
      </c>
      <c r="E118" s="181" t="s">
        <v>721</v>
      </c>
      <c r="F118" s="181" t="s">
        <v>760</v>
      </c>
      <c r="G118" s="181" t="s">
        <v>540</v>
      </c>
      <c r="H118" s="199">
        <v>3000000</v>
      </c>
      <c r="I118" s="199">
        <v>3000000</v>
      </c>
      <c r="J118" s="199">
        <v>3000000</v>
      </c>
    </row>
    <row r="119" spans="1:10" ht="31.5">
      <c r="A119" s="187" t="s">
        <v>761</v>
      </c>
      <c r="B119" s="188" t="s">
        <v>417</v>
      </c>
      <c r="C119" s="188" t="s">
        <v>731</v>
      </c>
      <c r="D119" s="188" t="s">
        <v>466</v>
      </c>
      <c r="E119" s="185" t="s">
        <v>418</v>
      </c>
      <c r="F119" s="185" t="s">
        <v>418</v>
      </c>
      <c r="G119" s="185" t="s">
        <v>418</v>
      </c>
      <c r="H119" s="190">
        <v>31732616</v>
      </c>
      <c r="I119" s="190">
        <v>30691026</v>
      </c>
      <c r="J119" s="190">
        <v>31732616</v>
      </c>
    </row>
    <row r="120" spans="1:10" ht="15.75">
      <c r="A120" s="187" t="s">
        <v>720</v>
      </c>
      <c r="B120" s="188" t="s">
        <v>417</v>
      </c>
      <c r="C120" s="188" t="s">
        <v>731</v>
      </c>
      <c r="D120" s="188" t="s">
        <v>466</v>
      </c>
      <c r="E120" s="188" t="s">
        <v>721</v>
      </c>
      <c r="F120" s="189" t="s">
        <v>418</v>
      </c>
      <c r="G120" s="189" t="s">
        <v>418</v>
      </c>
      <c r="H120" s="190">
        <v>31732616</v>
      </c>
      <c r="I120" s="190">
        <v>30691026</v>
      </c>
      <c r="J120" s="190">
        <v>31732616</v>
      </c>
    </row>
    <row r="121" spans="1:10" ht="31.5">
      <c r="A121" s="197" t="s">
        <v>485</v>
      </c>
      <c r="B121" s="181" t="s">
        <v>417</v>
      </c>
      <c r="C121" s="181" t="s">
        <v>731</v>
      </c>
      <c r="D121" s="181" t="s">
        <v>466</v>
      </c>
      <c r="E121" s="181" t="s">
        <v>721</v>
      </c>
      <c r="F121" s="181" t="s">
        <v>762</v>
      </c>
      <c r="G121" s="198" t="s">
        <v>418</v>
      </c>
      <c r="H121" s="199">
        <v>31732616</v>
      </c>
      <c r="I121" s="199">
        <v>30691026</v>
      </c>
      <c r="J121" s="199">
        <v>31732616</v>
      </c>
    </row>
    <row r="122" spans="1:10" ht="31.5">
      <c r="A122" s="197" t="s">
        <v>481</v>
      </c>
      <c r="B122" s="181" t="s">
        <v>417</v>
      </c>
      <c r="C122" s="181" t="s">
        <v>731</v>
      </c>
      <c r="D122" s="181" t="s">
        <v>466</v>
      </c>
      <c r="E122" s="181" t="s">
        <v>721</v>
      </c>
      <c r="F122" s="181" t="s">
        <v>762</v>
      </c>
      <c r="G122" s="181" t="s">
        <v>482</v>
      </c>
      <c r="H122" s="199">
        <v>31732616</v>
      </c>
      <c r="I122" s="199">
        <v>30691026</v>
      </c>
      <c r="J122" s="199">
        <v>31732616</v>
      </c>
    </row>
    <row r="123" spans="1:10" ht="15.75">
      <c r="A123" s="197" t="s">
        <v>483</v>
      </c>
      <c r="B123" s="181" t="s">
        <v>417</v>
      </c>
      <c r="C123" s="181" t="s">
        <v>731</v>
      </c>
      <c r="D123" s="181" t="s">
        <v>466</v>
      </c>
      <c r="E123" s="181" t="s">
        <v>721</v>
      </c>
      <c r="F123" s="181" t="s">
        <v>762</v>
      </c>
      <c r="G123" s="181" t="s">
        <v>484</v>
      </c>
      <c r="H123" s="199">
        <v>31732616</v>
      </c>
      <c r="I123" s="199">
        <v>30691026</v>
      </c>
      <c r="J123" s="199">
        <v>31732616</v>
      </c>
    </row>
    <row r="124" spans="1:10" ht="15.75">
      <c r="A124" s="187" t="s">
        <v>580</v>
      </c>
      <c r="B124" s="188" t="s">
        <v>417</v>
      </c>
      <c r="C124" s="188" t="s">
        <v>731</v>
      </c>
      <c r="D124" s="188" t="s">
        <v>524</v>
      </c>
      <c r="E124" s="185" t="s">
        <v>418</v>
      </c>
      <c r="F124" s="185" t="s">
        <v>418</v>
      </c>
      <c r="G124" s="185" t="s">
        <v>418</v>
      </c>
      <c r="H124" s="190">
        <v>1399500</v>
      </c>
      <c r="I124" s="190">
        <v>1399500</v>
      </c>
      <c r="J124" s="190">
        <v>1406500</v>
      </c>
    </row>
    <row r="125" spans="1:10" ht="15.75">
      <c r="A125" s="187" t="s">
        <v>720</v>
      </c>
      <c r="B125" s="188" t="s">
        <v>417</v>
      </c>
      <c r="C125" s="188" t="s">
        <v>731</v>
      </c>
      <c r="D125" s="188" t="s">
        <v>524</v>
      </c>
      <c r="E125" s="188" t="s">
        <v>721</v>
      </c>
      <c r="F125" s="189" t="s">
        <v>418</v>
      </c>
      <c r="G125" s="189" t="s">
        <v>418</v>
      </c>
      <c r="H125" s="190">
        <v>1399500</v>
      </c>
      <c r="I125" s="190">
        <v>1399500</v>
      </c>
      <c r="J125" s="190">
        <v>1406500</v>
      </c>
    </row>
    <row r="126" spans="1:10" ht="15.75">
      <c r="A126" s="197" t="s">
        <v>580</v>
      </c>
      <c r="B126" s="181" t="s">
        <v>417</v>
      </c>
      <c r="C126" s="181" t="s">
        <v>731</v>
      </c>
      <c r="D126" s="181" t="s">
        <v>524</v>
      </c>
      <c r="E126" s="181" t="s">
        <v>721</v>
      </c>
      <c r="F126" s="181" t="s">
        <v>763</v>
      </c>
      <c r="G126" s="198" t="s">
        <v>418</v>
      </c>
      <c r="H126" s="199">
        <v>1399500</v>
      </c>
      <c r="I126" s="199">
        <v>1399500</v>
      </c>
      <c r="J126" s="199">
        <v>1406500</v>
      </c>
    </row>
    <row r="127" spans="1:10" ht="31.5">
      <c r="A127" s="197" t="s">
        <v>433</v>
      </c>
      <c r="B127" s="181" t="s">
        <v>417</v>
      </c>
      <c r="C127" s="181" t="s">
        <v>731</v>
      </c>
      <c r="D127" s="181" t="s">
        <v>524</v>
      </c>
      <c r="E127" s="181" t="s">
        <v>721</v>
      </c>
      <c r="F127" s="181" t="s">
        <v>763</v>
      </c>
      <c r="G127" s="181" t="s">
        <v>434</v>
      </c>
      <c r="H127" s="199">
        <v>1399500</v>
      </c>
      <c r="I127" s="199">
        <v>1399500</v>
      </c>
      <c r="J127" s="199">
        <v>1406500</v>
      </c>
    </row>
    <row r="128" spans="1:10" ht="31.5">
      <c r="A128" s="197" t="s">
        <v>435</v>
      </c>
      <c r="B128" s="181" t="s">
        <v>417</v>
      </c>
      <c r="C128" s="181" t="s">
        <v>731</v>
      </c>
      <c r="D128" s="181" t="s">
        <v>524</v>
      </c>
      <c r="E128" s="181" t="s">
        <v>721</v>
      </c>
      <c r="F128" s="181" t="s">
        <v>763</v>
      </c>
      <c r="G128" s="181" t="s">
        <v>436</v>
      </c>
      <c r="H128" s="199">
        <v>1399500</v>
      </c>
      <c r="I128" s="199">
        <v>1399500</v>
      </c>
      <c r="J128" s="199">
        <v>1406500</v>
      </c>
    </row>
    <row r="129" spans="1:10" ht="31.5">
      <c r="A129" s="187" t="s">
        <v>764</v>
      </c>
      <c r="B129" s="188" t="s">
        <v>420</v>
      </c>
      <c r="C129" s="185" t="s">
        <v>418</v>
      </c>
      <c r="D129" s="185" t="s">
        <v>418</v>
      </c>
      <c r="E129" s="185" t="s">
        <v>418</v>
      </c>
      <c r="F129" s="185" t="s">
        <v>418</v>
      </c>
      <c r="G129" s="185" t="s">
        <v>418</v>
      </c>
      <c r="H129" s="190">
        <v>35162484</v>
      </c>
      <c r="I129" s="190">
        <v>35160826.469999999</v>
      </c>
      <c r="J129" s="190">
        <v>35142593.590000004</v>
      </c>
    </row>
    <row r="130" spans="1:10" ht="31.5">
      <c r="A130" s="187" t="s">
        <v>934</v>
      </c>
      <c r="B130" s="188" t="s">
        <v>420</v>
      </c>
      <c r="C130" s="188" t="s">
        <v>731</v>
      </c>
      <c r="D130" s="188" t="s">
        <v>417</v>
      </c>
      <c r="E130" s="185" t="s">
        <v>418</v>
      </c>
      <c r="F130" s="185" t="s">
        <v>418</v>
      </c>
      <c r="G130" s="185" t="s">
        <v>418</v>
      </c>
      <c r="H130" s="190">
        <v>55000</v>
      </c>
      <c r="I130" s="190">
        <v>53342.47</v>
      </c>
      <c r="J130" s="190">
        <v>35109.589999999997</v>
      </c>
    </row>
    <row r="131" spans="1:10" ht="15.75">
      <c r="A131" s="187" t="s">
        <v>710</v>
      </c>
      <c r="B131" s="188" t="s">
        <v>420</v>
      </c>
      <c r="C131" s="188" t="s">
        <v>731</v>
      </c>
      <c r="D131" s="188" t="s">
        <v>417</v>
      </c>
      <c r="E131" s="188" t="s">
        <v>711</v>
      </c>
      <c r="F131" s="189" t="s">
        <v>418</v>
      </c>
      <c r="G131" s="189" t="s">
        <v>418</v>
      </c>
      <c r="H131" s="190">
        <v>55000</v>
      </c>
      <c r="I131" s="190">
        <v>53342.47</v>
      </c>
      <c r="J131" s="190">
        <v>35109.589999999997</v>
      </c>
    </row>
    <row r="132" spans="1:10" ht="15.75">
      <c r="A132" s="197" t="s">
        <v>693</v>
      </c>
      <c r="B132" s="181" t="s">
        <v>420</v>
      </c>
      <c r="C132" s="181" t="s">
        <v>731</v>
      </c>
      <c r="D132" s="181" t="s">
        <v>417</v>
      </c>
      <c r="E132" s="181" t="s">
        <v>711</v>
      </c>
      <c r="F132" s="181" t="s">
        <v>765</v>
      </c>
      <c r="G132" s="198" t="s">
        <v>418</v>
      </c>
      <c r="H132" s="199">
        <v>55000</v>
      </c>
      <c r="I132" s="199">
        <v>53342.47</v>
      </c>
      <c r="J132" s="199">
        <v>35109.589999999997</v>
      </c>
    </row>
    <row r="133" spans="1:10" ht="15.75">
      <c r="A133" s="197" t="s">
        <v>691</v>
      </c>
      <c r="B133" s="181" t="s">
        <v>420</v>
      </c>
      <c r="C133" s="181" t="s">
        <v>731</v>
      </c>
      <c r="D133" s="181" t="s">
        <v>417</v>
      </c>
      <c r="E133" s="181" t="s">
        <v>711</v>
      </c>
      <c r="F133" s="181" t="s">
        <v>765</v>
      </c>
      <c r="G133" s="181" t="s">
        <v>695</v>
      </c>
      <c r="H133" s="199">
        <v>55000</v>
      </c>
      <c r="I133" s="199">
        <v>53342.47</v>
      </c>
      <c r="J133" s="199">
        <v>35109.589999999997</v>
      </c>
    </row>
    <row r="134" spans="1:10" ht="15.75">
      <c r="A134" s="197" t="s">
        <v>693</v>
      </c>
      <c r="B134" s="181" t="s">
        <v>420</v>
      </c>
      <c r="C134" s="181" t="s">
        <v>731</v>
      </c>
      <c r="D134" s="181" t="s">
        <v>417</v>
      </c>
      <c r="E134" s="181" t="s">
        <v>711</v>
      </c>
      <c r="F134" s="181" t="s">
        <v>765</v>
      </c>
      <c r="G134" s="181" t="s">
        <v>696</v>
      </c>
      <c r="H134" s="199">
        <v>55000</v>
      </c>
      <c r="I134" s="199">
        <v>53342.47</v>
      </c>
      <c r="J134" s="199">
        <v>35109.589999999997</v>
      </c>
    </row>
    <row r="135" spans="1:10" ht="47.25">
      <c r="A135" s="187" t="s">
        <v>766</v>
      </c>
      <c r="B135" s="188" t="s">
        <v>420</v>
      </c>
      <c r="C135" s="188" t="s">
        <v>731</v>
      </c>
      <c r="D135" s="188" t="s">
        <v>420</v>
      </c>
      <c r="E135" s="185" t="s">
        <v>418</v>
      </c>
      <c r="F135" s="185" t="s">
        <v>418</v>
      </c>
      <c r="G135" s="185" t="s">
        <v>418</v>
      </c>
      <c r="H135" s="190">
        <v>19093415</v>
      </c>
      <c r="I135" s="190">
        <v>19093415</v>
      </c>
      <c r="J135" s="190">
        <v>19093415</v>
      </c>
    </row>
    <row r="136" spans="1:10" ht="15.75">
      <c r="A136" s="187" t="s">
        <v>710</v>
      </c>
      <c r="B136" s="188" t="s">
        <v>420</v>
      </c>
      <c r="C136" s="188" t="s">
        <v>731</v>
      </c>
      <c r="D136" s="188" t="s">
        <v>420</v>
      </c>
      <c r="E136" s="188" t="s">
        <v>711</v>
      </c>
      <c r="F136" s="189" t="s">
        <v>418</v>
      </c>
      <c r="G136" s="189" t="s">
        <v>418</v>
      </c>
      <c r="H136" s="190">
        <v>19093415</v>
      </c>
      <c r="I136" s="190">
        <v>19093415</v>
      </c>
      <c r="J136" s="190">
        <v>19093415</v>
      </c>
    </row>
    <row r="137" spans="1:10" ht="31.5">
      <c r="A137" s="197" t="s">
        <v>431</v>
      </c>
      <c r="B137" s="181" t="s">
        <v>420</v>
      </c>
      <c r="C137" s="181" t="s">
        <v>731</v>
      </c>
      <c r="D137" s="181" t="s">
        <v>420</v>
      </c>
      <c r="E137" s="181" t="s">
        <v>711</v>
      </c>
      <c r="F137" s="181" t="s">
        <v>733</v>
      </c>
      <c r="G137" s="198" t="s">
        <v>418</v>
      </c>
      <c r="H137" s="199">
        <v>19093415</v>
      </c>
      <c r="I137" s="199">
        <v>19093415</v>
      </c>
      <c r="J137" s="199">
        <v>19093415</v>
      </c>
    </row>
    <row r="138" spans="1:10" ht="63">
      <c r="A138" s="197" t="s">
        <v>423</v>
      </c>
      <c r="B138" s="181" t="s">
        <v>420</v>
      </c>
      <c r="C138" s="181" t="s">
        <v>731</v>
      </c>
      <c r="D138" s="181" t="s">
        <v>420</v>
      </c>
      <c r="E138" s="181" t="s">
        <v>711</v>
      </c>
      <c r="F138" s="181" t="s">
        <v>733</v>
      </c>
      <c r="G138" s="181" t="s">
        <v>424</v>
      </c>
      <c r="H138" s="199">
        <v>18317055</v>
      </c>
      <c r="I138" s="199">
        <v>18317055</v>
      </c>
      <c r="J138" s="199">
        <v>18317055</v>
      </c>
    </row>
    <row r="139" spans="1:10" ht="31.5">
      <c r="A139" s="197" t="s">
        <v>425</v>
      </c>
      <c r="B139" s="181" t="s">
        <v>420</v>
      </c>
      <c r="C139" s="181" t="s">
        <v>731</v>
      </c>
      <c r="D139" s="181" t="s">
        <v>420</v>
      </c>
      <c r="E139" s="181" t="s">
        <v>711</v>
      </c>
      <c r="F139" s="181" t="s">
        <v>733</v>
      </c>
      <c r="G139" s="181" t="s">
        <v>426</v>
      </c>
      <c r="H139" s="199">
        <v>18317055</v>
      </c>
      <c r="I139" s="199">
        <v>18317055</v>
      </c>
      <c r="J139" s="199">
        <v>18317055</v>
      </c>
    </row>
    <row r="140" spans="1:10" ht="31.5">
      <c r="A140" s="197" t="s">
        <v>433</v>
      </c>
      <c r="B140" s="181" t="s">
        <v>420</v>
      </c>
      <c r="C140" s="181" t="s">
        <v>731</v>
      </c>
      <c r="D140" s="181" t="s">
        <v>420</v>
      </c>
      <c r="E140" s="181" t="s">
        <v>711</v>
      </c>
      <c r="F140" s="181" t="s">
        <v>733</v>
      </c>
      <c r="G140" s="181" t="s">
        <v>434</v>
      </c>
      <c r="H140" s="199">
        <v>745360</v>
      </c>
      <c r="I140" s="199">
        <v>745360</v>
      </c>
      <c r="J140" s="199">
        <v>745360</v>
      </c>
    </row>
    <row r="141" spans="1:10" ht="31.5">
      <c r="A141" s="197" t="s">
        <v>435</v>
      </c>
      <c r="B141" s="181" t="s">
        <v>420</v>
      </c>
      <c r="C141" s="181" t="s">
        <v>731</v>
      </c>
      <c r="D141" s="181" t="s">
        <v>420</v>
      </c>
      <c r="E141" s="181" t="s">
        <v>711</v>
      </c>
      <c r="F141" s="181" t="s">
        <v>733</v>
      </c>
      <c r="G141" s="181" t="s">
        <v>436</v>
      </c>
      <c r="H141" s="199">
        <v>745360</v>
      </c>
      <c r="I141" s="199">
        <v>745360</v>
      </c>
      <c r="J141" s="199">
        <v>745360</v>
      </c>
    </row>
    <row r="142" spans="1:10" ht="15.75">
      <c r="A142" s="197" t="s">
        <v>441</v>
      </c>
      <c r="B142" s="181" t="s">
        <v>420</v>
      </c>
      <c r="C142" s="181" t="s">
        <v>731</v>
      </c>
      <c r="D142" s="181" t="s">
        <v>420</v>
      </c>
      <c r="E142" s="181" t="s">
        <v>711</v>
      </c>
      <c r="F142" s="181" t="s">
        <v>733</v>
      </c>
      <c r="G142" s="181" t="s">
        <v>442</v>
      </c>
      <c r="H142" s="199">
        <v>31000</v>
      </c>
      <c r="I142" s="199">
        <v>31000</v>
      </c>
      <c r="J142" s="199">
        <v>31000</v>
      </c>
    </row>
    <row r="143" spans="1:10" ht="15.75">
      <c r="A143" s="197" t="s">
        <v>443</v>
      </c>
      <c r="B143" s="181" t="s">
        <v>420</v>
      </c>
      <c r="C143" s="181" t="s">
        <v>731</v>
      </c>
      <c r="D143" s="181" t="s">
        <v>420</v>
      </c>
      <c r="E143" s="181" t="s">
        <v>711</v>
      </c>
      <c r="F143" s="181" t="s">
        <v>733</v>
      </c>
      <c r="G143" s="181" t="s">
        <v>444</v>
      </c>
      <c r="H143" s="199">
        <v>31000</v>
      </c>
      <c r="I143" s="199">
        <v>31000</v>
      </c>
      <c r="J143" s="199">
        <v>31000</v>
      </c>
    </row>
    <row r="144" spans="1:10" ht="63">
      <c r="A144" s="187" t="s">
        <v>935</v>
      </c>
      <c r="B144" s="188" t="s">
        <v>420</v>
      </c>
      <c r="C144" s="188" t="s">
        <v>731</v>
      </c>
      <c r="D144" s="188" t="s">
        <v>428</v>
      </c>
      <c r="E144" s="185" t="s">
        <v>418</v>
      </c>
      <c r="F144" s="185" t="s">
        <v>418</v>
      </c>
      <c r="G144" s="185" t="s">
        <v>418</v>
      </c>
      <c r="H144" s="190">
        <v>3359069</v>
      </c>
      <c r="I144" s="190">
        <v>3359069</v>
      </c>
      <c r="J144" s="190">
        <v>3359069</v>
      </c>
    </row>
    <row r="145" spans="1:10" ht="15.75">
      <c r="A145" s="187" t="s">
        <v>710</v>
      </c>
      <c r="B145" s="188" t="s">
        <v>420</v>
      </c>
      <c r="C145" s="188" t="s">
        <v>731</v>
      </c>
      <c r="D145" s="188" t="s">
        <v>428</v>
      </c>
      <c r="E145" s="188" t="s">
        <v>711</v>
      </c>
      <c r="F145" s="189" t="s">
        <v>418</v>
      </c>
      <c r="G145" s="189" t="s">
        <v>418</v>
      </c>
      <c r="H145" s="190">
        <v>914724</v>
      </c>
      <c r="I145" s="190">
        <v>914724</v>
      </c>
      <c r="J145" s="190">
        <v>914724</v>
      </c>
    </row>
    <row r="146" spans="1:10" ht="31.5">
      <c r="A146" s="197" t="s">
        <v>462</v>
      </c>
      <c r="B146" s="181" t="s">
        <v>420</v>
      </c>
      <c r="C146" s="181" t="s">
        <v>731</v>
      </c>
      <c r="D146" s="181" t="s">
        <v>428</v>
      </c>
      <c r="E146" s="181" t="s">
        <v>711</v>
      </c>
      <c r="F146" s="181" t="s">
        <v>767</v>
      </c>
      <c r="G146" s="198" t="s">
        <v>418</v>
      </c>
      <c r="H146" s="199">
        <v>914724</v>
      </c>
      <c r="I146" s="199">
        <v>914724</v>
      </c>
      <c r="J146" s="199">
        <v>914724</v>
      </c>
    </row>
    <row r="147" spans="1:10" ht="31.5">
      <c r="A147" s="197" t="s">
        <v>433</v>
      </c>
      <c r="B147" s="181" t="s">
        <v>420</v>
      </c>
      <c r="C147" s="181" t="s">
        <v>731</v>
      </c>
      <c r="D147" s="181" t="s">
        <v>428</v>
      </c>
      <c r="E147" s="181" t="s">
        <v>711</v>
      </c>
      <c r="F147" s="181" t="s">
        <v>767</v>
      </c>
      <c r="G147" s="181" t="s">
        <v>434</v>
      </c>
      <c r="H147" s="199">
        <v>914724</v>
      </c>
      <c r="I147" s="199">
        <v>914724</v>
      </c>
      <c r="J147" s="199">
        <v>914724</v>
      </c>
    </row>
    <row r="148" spans="1:10" ht="31.5">
      <c r="A148" s="197" t="s">
        <v>435</v>
      </c>
      <c r="B148" s="181" t="s">
        <v>420</v>
      </c>
      <c r="C148" s="181" t="s">
        <v>731</v>
      </c>
      <c r="D148" s="181" t="s">
        <v>428</v>
      </c>
      <c r="E148" s="181" t="s">
        <v>711</v>
      </c>
      <c r="F148" s="181" t="s">
        <v>767</v>
      </c>
      <c r="G148" s="181" t="s">
        <v>436</v>
      </c>
      <c r="H148" s="199">
        <v>914724</v>
      </c>
      <c r="I148" s="199">
        <v>914724</v>
      </c>
      <c r="J148" s="199">
        <v>914724</v>
      </c>
    </row>
    <row r="149" spans="1:10" ht="15.75">
      <c r="A149" s="187" t="s">
        <v>720</v>
      </c>
      <c r="B149" s="188" t="s">
        <v>420</v>
      </c>
      <c r="C149" s="188" t="s">
        <v>731</v>
      </c>
      <c r="D149" s="188" t="s">
        <v>428</v>
      </c>
      <c r="E149" s="188" t="s">
        <v>721</v>
      </c>
      <c r="F149" s="189" t="s">
        <v>418</v>
      </c>
      <c r="G149" s="189" t="s">
        <v>418</v>
      </c>
      <c r="H149" s="190">
        <v>2444345</v>
      </c>
      <c r="I149" s="190">
        <v>2444345</v>
      </c>
      <c r="J149" s="190">
        <v>2444345</v>
      </c>
    </row>
    <row r="150" spans="1:10" ht="31.5">
      <c r="A150" s="197" t="s">
        <v>462</v>
      </c>
      <c r="B150" s="181" t="s">
        <v>420</v>
      </c>
      <c r="C150" s="181" t="s">
        <v>731</v>
      </c>
      <c r="D150" s="181" t="s">
        <v>428</v>
      </c>
      <c r="E150" s="181" t="s">
        <v>721</v>
      </c>
      <c r="F150" s="181" t="s">
        <v>767</v>
      </c>
      <c r="G150" s="198" t="s">
        <v>418</v>
      </c>
      <c r="H150" s="199">
        <v>2444345</v>
      </c>
      <c r="I150" s="199">
        <v>2444345</v>
      </c>
      <c r="J150" s="199">
        <v>2444345</v>
      </c>
    </row>
    <row r="151" spans="1:10" ht="31.5">
      <c r="A151" s="197" t="s">
        <v>433</v>
      </c>
      <c r="B151" s="181" t="s">
        <v>420</v>
      </c>
      <c r="C151" s="181" t="s">
        <v>731</v>
      </c>
      <c r="D151" s="181" t="s">
        <v>428</v>
      </c>
      <c r="E151" s="181" t="s">
        <v>721</v>
      </c>
      <c r="F151" s="181" t="s">
        <v>767</v>
      </c>
      <c r="G151" s="181" t="s">
        <v>434</v>
      </c>
      <c r="H151" s="199">
        <v>2444345</v>
      </c>
      <c r="I151" s="199">
        <v>2444345</v>
      </c>
      <c r="J151" s="199">
        <v>2444345</v>
      </c>
    </row>
    <row r="152" spans="1:10" ht="31.5">
      <c r="A152" s="197" t="s">
        <v>435</v>
      </c>
      <c r="B152" s="181" t="s">
        <v>420</v>
      </c>
      <c r="C152" s="181" t="s">
        <v>731</v>
      </c>
      <c r="D152" s="181" t="s">
        <v>428</v>
      </c>
      <c r="E152" s="181" t="s">
        <v>721</v>
      </c>
      <c r="F152" s="181" t="s">
        <v>767</v>
      </c>
      <c r="G152" s="181" t="s">
        <v>436</v>
      </c>
      <c r="H152" s="199">
        <v>2444345</v>
      </c>
      <c r="I152" s="199">
        <v>2444345</v>
      </c>
      <c r="J152" s="199">
        <v>2444345</v>
      </c>
    </row>
    <row r="153" spans="1:10" ht="31.5">
      <c r="A153" s="187" t="s">
        <v>936</v>
      </c>
      <c r="B153" s="188" t="s">
        <v>420</v>
      </c>
      <c r="C153" s="188" t="s">
        <v>731</v>
      </c>
      <c r="D153" s="188" t="s">
        <v>437</v>
      </c>
      <c r="E153" s="185" t="s">
        <v>418</v>
      </c>
      <c r="F153" s="185" t="s">
        <v>418</v>
      </c>
      <c r="G153" s="185" t="s">
        <v>418</v>
      </c>
      <c r="H153" s="190">
        <v>12655000</v>
      </c>
      <c r="I153" s="190">
        <v>12655000</v>
      </c>
      <c r="J153" s="190">
        <v>12655000</v>
      </c>
    </row>
    <row r="154" spans="1:10" ht="15.75">
      <c r="A154" s="187" t="s">
        <v>710</v>
      </c>
      <c r="B154" s="188" t="s">
        <v>420</v>
      </c>
      <c r="C154" s="188" t="s">
        <v>731</v>
      </c>
      <c r="D154" s="188" t="s">
        <v>437</v>
      </c>
      <c r="E154" s="188" t="s">
        <v>711</v>
      </c>
      <c r="F154" s="189" t="s">
        <v>418</v>
      </c>
      <c r="G154" s="189" t="s">
        <v>418</v>
      </c>
      <c r="H154" s="190">
        <v>12655000</v>
      </c>
      <c r="I154" s="190">
        <v>12655000</v>
      </c>
      <c r="J154" s="190">
        <v>12655000</v>
      </c>
    </row>
    <row r="155" spans="1:10" ht="47.25">
      <c r="A155" s="197" t="s">
        <v>700</v>
      </c>
      <c r="B155" s="181" t="s">
        <v>420</v>
      </c>
      <c r="C155" s="181" t="s">
        <v>731</v>
      </c>
      <c r="D155" s="181" t="s">
        <v>437</v>
      </c>
      <c r="E155" s="181" t="s">
        <v>711</v>
      </c>
      <c r="F155" s="181" t="s">
        <v>768</v>
      </c>
      <c r="G155" s="198" t="s">
        <v>418</v>
      </c>
      <c r="H155" s="199">
        <v>3955000</v>
      </c>
      <c r="I155" s="199">
        <v>3955000</v>
      </c>
      <c r="J155" s="199">
        <v>3955000</v>
      </c>
    </row>
    <row r="156" spans="1:10" ht="15.75">
      <c r="A156" s="197" t="s">
        <v>498</v>
      </c>
      <c r="B156" s="181" t="s">
        <v>420</v>
      </c>
      <c r="C156" s="181" t="s">
        <v>731</v>
      </c>
      <c r="D156" s="181" t="s">
        <v>437</v>
      </c>
      <c r="E156" s="181" t="s">
        <v>711</v>
      </c>
      <c r="F156" s="181" t="s">
        <v>768</v>
      </c>
      <c r="G156" s="181" t="s">
        <v>499</v>
      </c>
      <c r="H156" s="199">
        <v>3955000</v>
      </c>
      <c r="I156" s="199">
        <v>3955000</v>
      </c>
      <c r="J156" s="199">
        <v>3955000</v>
      </c>
    </row>
    <row r="157" spans="1:10" ht="15.75">
      <c r="A157" s="197" t="s">
        <v>702</v>
      </c>
      <c r="B157" s="181" t="s">
        <v>420</v>
      </c>
      <c r="C157" s="181" t="s">
        <v>731</v>
      </c>
      <c r="D157" s="181" t="s">
        <v>437</v>
      </c>
      <c r="E157" s="181" t="s">
        <v>711</v>
      </c>
      <c r="F157" s="181" t="s">
        <v>768</v>
      </c>
      <c r="G157" s="181" t="s">
        <v>703</v>
      </c>
      <c r="H157" s="199">
        <v>3955000</v>
      </c>
      <c r="I157" s="199">
        <v>3955000</v>
      </c>
      <c r="J157" s="199">
        <v>3955000</v>
      </c>
    </row>
    <row r="158" spans="1:10" ht="15.75">
      <c r="A158" s="197" t="s">
        <v>704</v>
      </c>
      <c r="B158" s="181" t="s">
        <v>420</v>
      </c>
      <c r="C158" s="181" t="s">
        <v>731</v>
      </c>
      <c r="D158" s="181" t="s">
        <v>437</v>
      </c>
      <c r="E158" s="181" t="s">
        <v>711</v>
      </c>
      <c r="F158" s="181" t="s">
        <v>769</v>
      </c>
      <c r="G158" s="198" t="s">
        <v>418</v>
      </c>
      <c r="H158" s="199">
        <v>3700000</v>
      </c>
      <c r="I158" s="199">
        <v>3700000</v>
      </c>
      <c r="J158" s="199">
        <v>3700000</v>
      </c>
    </row>
    <row r="159" spans="1:10" ht="15.75">
      <c r="A159" s="197" t="s">
        <v>498</v>
      </c>
      <c r="B159" s="181" t="s">
        <v>420</v>
      </c>
      <c r="C159" s="181" t="s">
        <v>731</v>
      </c>
      <c r="D159" s="181" t="s">
        <v>437</v>
      </c>
      <c r="E159" s="181" t="s">
        <v>711</v>
      </c>
      <c r="F159" s="181" t="s">
        <v>769</v>
      </c>
      <c r="G159" s="181" t="s">
        <v>499</v>
      </c>
      <c r="H159" s="199">
        <v>3700000</v>
      </c>
      <c r="I159" s="199">
        <v>3700000</v>
      </c>
      <c r="J159" s="199">
        <v>3700000</v>
      </c>
    </row>
    <row r="160" spans="1:10" ht="15.75">
      <c r="A160" s="197" t="s">
        <v>702</v>
      </c>
      <c r="B160" s="181" t="s">
        <v>420</v>
      </c>
      <c r="C160" s="181" t="s">
        <v>731</v>
      </c>
      <c r="D160" s="181" t="s">
        <v>437</v>
      </c>
      <c r="E160" s="181" t="s">
        <v>711</v>
      </c>
      <c r="F160" s="181" t="s">
        <v>769</v>
      </c>
      <c r="G160" s="181" t="s">
        <v>703</v>
      </c>
      <c r="H160" s="199">
        <v>3700000</v>
      </c>
      <c r="I160" s="199">
        <v>3700000</v>
      </c>
      <c r="J160" s="199">
        <v>3700000</v>
      </c>
    </row>
    <row r="161" spans="1:10" ht="15.75">
      <c r="A161" s="197" t="s">
        <v>928</v>
      </c>
      <c r="B161" s="181" t="s">
        <v>420</v>
      </c>
      <c r="C161" s="181" t="s">
        <v>731</v>
      </c>
      <c r="D161" s="181" t="s">
        <v>437</v>
      </c>
      <c r="E161" s="181" t="s">
        <v>711</v>
      </c>
      <c r="F161" s="181" t="s">
        <v>931</v>
      </c>
      <c r="G161" s="198" t="s">
        <v>418</v>
      </c>
      <c r="H161" s="199">
        <v>5000000</v>
      </c>
      <c r="I161" s="199">
        <v>5000000</v>
      </c>
      <c r="J161" s="199">
        <v>5000000</v>
      </c>
    </row>
    <row r="162" spans="1:10" ht="15.75">
      <c r="A162" s="197" t="s">
        <v>498</v>
      </c>
      <c r="B162" s="181" t="s">
        <v>420</v>
      </c>
      <c r="C162" s="181" t="s">
        <v>731</v>
      </c>
      <c r="D162" s="181" t="s">
        <v>437</v>
      </c>
      <c r="E162" s="181" t="s">
        <v>711</v>
      </c>
      <c r="F162" s="181" t="s">
        <v>931</v>
      </c>
      <c r="G162" s="181" t="s">
        <v>499</v>
      </c>
      <c r="H162" s="199">
        <v>5000000</v>
      </c>
      <c r="I162" s="199">
        <v>5000000</v>
      </c>
      <c r="J162" s="199">
        <v>5000000</v>
      </c>
    </row>
    <row r="163" spans="1:10" ht="15.75">
      <c r="A163" s="197" t="s">
        <v>389</v>
      </c>
      <c r="B163" s="181" t="s">
        <v>420</v>
      </c>
      <c r="C163" s="181" t="s">
        <v>731</v>
      </c>
      <c r="D163" s="181" t="s">
        <v>437</v>
      </c>
      <c r="E163" s="181" t="s">
        <v>711</v>
      </c>
      <c r="F163" s="181" t="s">
        <v>931</v>
      </c>
      <c r="G163" s="181" t="s">
        <v>540</v>
      </c>
      <c r="H163" s="199">
        <v>5000000</v>
      </c>
      <c r="I163" s="199">
        <v>5000000</v>
      </c>
      <c r="J163" s="199">
        <v>5000000</v>
      </c>
    </row>
    <row r="164" spans="1:10" ht="31.5">
      <c r="A164" s="187" t="s">
        <v>770</v>
      </c>
      <c r="B164" s="188" t="s">
        <v>428</v>
      </c>
      <c r="C164" s="185" t="s">
        <v>418</v>
      </c>
      <c r="D164" s="185" t="s">
        <v>418</v>
      </c>
      <c r="E164" s="185" t="s">
        <v>418</v>
      </c>
      <c r="F164" s="185" t="s">
        <v>418</v>
      </c>
      <c r="G164" s="185" t="s">
        <v>418</v>
      </c>
      <c r="H164" s="190">
        <v>1475135363.1400001</v>
      </c>
      <c r="I164" s="190">
        <v>1464353933.74</v>
      </c>
      <c r="J164" s="190">
        <v>1398834735.47</v>
      </c>
    </row>
    <row r="165" spans="1:10" ht="31.5">
      <c r="A165" s="187" t="s">
        <v>902</v>
      </c>
      <c r="B165" s="188" t="s">
        <v>428</v>
      </c>
      <c r="C165" s="188" t="s">
        <v>731</v>
      </c>
      <c r="D165" s="188" t="s">
        <v>903</v>
      </c>
      <c r="E165" s="185" t="s">
        <v>418</v>
      </c>
      <c r="F165" s="185" t="s">
        <v>418</v>
      </c>
      <c r="G165" s="185" t="s">
        <v>418</v>
      </c>
      <c r="H165" s="190">
        <v>265565875.84</v>
      </c>
      <c r="I165" s="190">
        <v>294960675.77999997</v>
      </c>
      <c r="J165" s="190">
        <v>176976405.46000001</v>
      </c>
    </row>
    <row r="166" spans="1:10" ht="15.75">
      <c r="A166" s="187" t="s">
        <v>720</v>
      </c>
      <c r="B166" s="188" t="s">
        <v>428</v>
      </c>
      <c r="C166" s="188" t="s">
        <v>731</v>
      </c>
      <c r="D166" s="188" t="s">
        <v>903</v>
      </c>
      <c r="E166" s="188" t="s">
        <v>721</v>
      </c>
      <c r="F166" s="189" t="s">
        <v>418</v>
      </c>
      <c r="G166" s="189" t="s">
        <v>418</v>
      </c>
      <c r="H166" s="190">
        <v>265565875.84</v>
      </c>
      <c r="I166" s="190">
        <v>294960675.77999997</v>
      </c>
      <c r="J166" s="190">
        <v>176976405.46000001</v>
      </c>
    </row>
    <row r="167" spans="1:10" ht="31.5">
      <c r="A167" s="197" t="s">
        <v>893</v>
      </c>
      <c r="B167" s="181" t="s">
        <v>428</v>
      </c>
      <c r="C167" s="181" t="s">
        <v>731</v>
      </c>
      <c r="D167" s="181" t="s">
        <v>903</v>
      </c>
      <c r="E167" s="181" t="s">
        <v>721</v>
      </c>
      <c r="F167" s="181" t="s">
        <v>904</v>
      </c>
      <c r="G167" s="198" t="s">
        <v>418</v>
      </c>
      <c r="H167" s="199">
        <v>147581605.53</v>
      </c>
      <c r="I167" s="199">
        <v>0</v>
      </c>
      <c r="J167" s="199">
        <v>0</v>
      </c>
    </row>
    <row r="168" spans="1:10" ht="31.5">
      <c r="A168" s="197" t="s">
        <v>530</v>
      </c>
      <c r="B168" s="181" t="s">
        <v>428</v>
      </c>
      <c r="C168" s="181" t="s">
        <v>731</v>
      </c>
      <c r="D168" s="181" t="s">
        <v>903</v>
      </c>
      <c r="E168" s="181" t="s">
        <v>721</v>
      </c>
      <c r="F168" s="181" t="s">
        <v>904</v>
      </c>
      <c r="G168" s="181" t="s">
        <v>531</v>
      </c>
      <c r="H168" s="199">
        <v>147581605.53</v>
      </c>
      <c r="I168" s="199">
        <v>0</v>
      </c>
      <c r="J168" s="199">
        <v>0</v>
      </c>
    </row>
    <row r="169" spans="1:10" ht="15.75">
      <c r="A169" s="197" t="s">
        <v>532</v>
      </c>
      <c r="B169" s="181" t="s">
        <v>428</v>
      </c>
      <c r="C169" s="181" t="s">
        <v>731</v>
      </c>
      <c r="D169" s="181" t="s">
        <v>903</v>
      </c>
      <c r="E169" s="181" t="s">
        <v>721</v>
      </c>
      <c r="F169" s="181" t="s">
        <v>904</v>
      </c>
      <c r="G169" s="181" t="s">
        <v>533</v>
      </c>
      <c r="H169" s="199">
        <v>147581605.53</v>
      </c>
      <c r="I169" s="199">
        <v>0</v>
      </c>
      <c r="J169" s="199">
        <v>0</v>
      </c>
    </row>
    <row r="170" spans="1:10" ht="15.75">
      <c r="A170" s="197" t="s">
        <v>895</v>
      </c>
      <c r="B170" s="181" t="s">
        <v>428</v>
      </c>
      <c r="C170" s="181" t="s">
        <v>731</v>
      </c>
      <c r="D170" s="181" t="s">
        <v>903</v>
      </c>
      <c r="E170" s="181" t="s">
        <v>721</v>
      </c>
      <c r="F170" s="181" t="s">
        <v>905</v>
      </c>
      <c r="G170" s="198" t="s">
        <v>418</v>
      </c>
      <c r="H170" s="199">
        <v>117984270.31</v>
      </c>
      <c r="I170" s="199">
        <v>294960675.77999997</v>
      </c>
      <c r="J170" s="199">
        <v>176976405.46000001</v>
      </c>
    </row>
    <row r="171" spans="1:10" ht="31.5">
      <c r="A171" s="197" t="s">
        <v>530</v>
      </c>
      <c r="B171" s="181" t="s">
        <v>428</v>
      </c>
      <c r="C171" s="181" t="s">
        <v>731</v>
      </c>
      <c r="D171" s="181" t="s">
        <v>903</v>
      </c>
      <c r="E171" s="181" t="s">
        <v>721</v>
      </c>
      <c r="F171" s="181" t="s">
        <v>905</v>
      </c>
      <c r="G171" s="181" t="s">
        <v>531</v>
      </c>
      <c r="H171" s="199">
        <v>117984270.31</v>
      </c>
      <c r="I171" s="199">
        <v>294960675.77999997</v>
      </c>
      <c r="J171" s="199">
        <v>176976405.46000001</v>
      </c>
    </row>
    <row r="172" spans="1:10" ht="15.75">
      <c r="A172" s="197" t="s">
        <v>532</v>
      </c>
      <c r="B172" s="181" t="s">
        <v>428</v>
      </c>
      <c r="C172" s="181" t="s">
        <v>731</v>
      </c>
      <c r="D172" s="181" t="s">
        <v>903</v>
      </c>
      <c r="E172" s="181" t="s">
        <v>721</v>
      </c>
      <c r="F172" s="181" t="s">
        <v>905</v>
      </c>
      <c r="G172" s="181" t="s">
        <v>533</v>
      </c>
      <c r="H172" s="199">
        <v>117984270.31</v>
      </c>
      <c r="I172" s="199">
        <v>294960675.77999997</v>
      </c>
      <c r="J172" s="199">
        <v>176976405.46000001</v>
      </c>
    </row>
    <row r="173" spans="1:10" ht="31.5">
      <c r="A173" s="187" t="s">
        <v>771</v>
      </c>
      <c r="B173" s="188" t="s">
        <v>428</v>
      </c>
      <c r="C173" s="188" t="s">
        <v>731</v>
      </c>
      <c r="D173" s="188" t="s">
        <v>772</v>
      </c>
      <c r="E173" s="185" t="s">
        <v>418</v>
      </c>
      <c r="F173" s="185" t="s">
        <v>418</v>
      </c>
      <c r="G173" s="185" t="s">
        <v>418</v>
      </c>
      <c r="H173" s="190">
        <v>4407435.66</v>
      </c>
      <c r="I173" s="190">
        <v>4407435.66</v>
      </c>
      <c r="J173" s="190">
        <v>5340067.33</v>
      </c>
    </row>
    <row r="174" spans="1:10" ht="23.25" customHeight="1">
      <c r="A174" s="187" t="s">
        <v>722</v>
      </c>
      <c r="B174" s="188" t="s">
        <v>428</v>
      </c>
      <c r="C174" s="188" t="s">
        <v>731</v>
      </c>
      <c r="D174" s="188" t="s">
        <v>772</v>
      </c>
      <c r="E174" s="188" t="s">
        <v>723</v>
      </c>
      <c r="F174" s="189" t="s">
        <v>418</v>
      </c>
      <c r="G174" s="189" t="s">
        <v>418</v>
      </c>
      <c r="H174" s="190">
        <v>4407435.66</v>
      </c>
      <c r="I174" s="190">
        <v>4407435.66</v>
      </c>
      <c r="J174" s="190">
        <v>5340067.33</v>
      </c>
    </row>
    <row r="175" spans="1:10" ht="63">
      <c r="A175" s="197" t="s">
        <v>595</v>
      </c>
      <c r="B175" s="181" t="s">
        <v>428</v>
      </c>
      <c r="C175" s="181" t="s">
        <v>731</v>
      </c>
      <c r="D175" s="181" t="s">
        <v>772</v>
      </c>
      <c r="E175" s="181" t="s">
        <v>723</v>
      </c>
      <c r="F175" s="181" t="s">
        <v>773</v>
      </c>
      <c r="G175" s="198" t="s">
        <v>418</v>
      </c>
      <c r="H175" s="199">
        <v>4407435.66</v>
      </c>
      <c r="I175" s="199">
        <v>4407435.66</v>
      </c>
      <c r="J175" s="199">
        <v>5340067.33</v>
      </c>
    </row>
    <row r="176" spans="1:10" ht="31.5">
      <c r="A176" s="197" t="s">
        <v>481</v>
      </c>
      <c r="B176" s="181" t="s">
        <v>428</v>
      </c>
      <c r="C176" s="181" t="s">
        <v>731</v>
      </c>
      <c r="D176" s="181" t="s">
        <v>772</v>
      </c>
      <c r="E176" s="181" t="s">
        <v>723</v>
      </c>
      <c r="F176" s="181" t="s">
        <v>773</v>
      </c>
      <c r="G176" s="181" t="s">
        <v>482</v>
      </c>
      <c r="H176" s="199">
        <v>4407435.66</v>
      </c>
      <c r="I176" s="199">
        <v>4407435.66</v>
      </c>
      <c r="J176" s="199">
        <v>5340067.33</v>
      </c>
    </row>
    <row r="177" spans="1:10" ht="21.75" customHeight="1">
      <c r="A177" s="197" t="s">
        <v>483</v>
      </c>
      <c r="B177" s="181" t="s">
        <v>428</v>
      </c>
      <c r="C177" s="181" t="s">
        <v>731</v>
      </c>
      <c r="D177" s="181" t="s">
        <v>772</v>
      </c>
      <c r="E177" s="181" t="s">
        <v>723</v>
      </c>
      <c r="F177" s="181" t="s">
        <v>773</v>
      </c>
      <c r="G177" s="181" t="s">
        <v>484</v>
      </c>
      <c r="H177" s="199">
        <v>4407435.66</v>
      </c>
      <c r="I177" s="199">
        <v>4407435.66</v>
      </c>
      <c r="J177" s="199">
        <v>5340067.33</v>
      </c>
    </row>
    <row r="178" spans="1:10" ht="70.5" customHeight="1">
      <c r="A178" s="187" t="s">
        <v>930</v>
      </c>
      <c r="B178" s="188" t="s">
        <v>428</v>
      </c>
      <c r="C178" s="188" t="s">
        <v>731</v>
      </c>
      <c r="D178" s="188" t="s">
        <v>417</v>
      </c>
      <c r="E178" s="185" t="s">
        <v>418</v>
      </c>
      <c r="F178" s="185" t="s">
        <v>418</v>
      </c>
      <c r="G178" s="185" t="s">
        <v>418</v>
      </c>
      <c r="H178" s="190">
        <v>661591744</v>
      </c>
      <c r="I178" s="190">
        <v>661591744</v>
      </c>
      <c r="J178" s="190">
        <v>661591744</v>
      </c>
    </row>
    <row r="179" spans="1:10" ht="31.5" customHeight="1">
      <c r="A179" s="187" t="s">
        <v>722</v>
      </c>
      <c r="B179" s="188" t="s">
        <v>428</v>
      </c>
      <c r="C179" s="188" t="s">
        <v>731</v>
      </c>
      <c r="D179" s="188" t="s">
        <v>417</v>
      </c>
      <c r="E179" s="188" t="s">
        <v>723</v>
      </c>
      <c r="F179" s="189" t="s">
        <v>418</v>
      </c>
      <c r="G179" s="189" t="s">
        <v>418</v>
      </c>
      <c r="H179" s="190">
        <v>661591744</v>
      </c>
      <c r="I179" s="190">
        <v>661591744</v>
      </c>
      <c r="J179" s="190">
        <v>661591744</v>
      </c>
    </row>
    <row r="180" spans="1:10" ht="78.75">
      <c r="A180" s="197" t="s">
        <v>597</v>
      </c>
      <c r="B180" s="181" t="s">
        <v>428</v>
      </c>
      <c r="C180" s="181" t="s">
        <v>731</v>
      </c>
      <c r="D180" s="181" t="s">
        <v>417</v>
      </c>
      <c r="E180" s="181" t="s">
        <v>723</v>
      </c>
      <c r="F180" s="181" t="s">
        <v>774</v>
      </c>
      <c r="G180" s="198" t="s">
        <v>418</v>
      </c>
      <c r="H180" s="199">
        <v>661591744</v>
      </c>
      <c r="I180" s="199">
        <v>661591744</v>
      </c>
      <c r="J180" s="199">
        <v>661591744</v>
      </c>
    </row>
    <row r="181" spans="1:10" ht="31.5">
      <c r="A181" s="197" t="s">
        <v>481</v>
      </c>
      <c r="B181" s="181" t="s">
        <v>428</v>
      </c>
      <c r="C181" s="181" t="s">
        <v>731</v>
      </c>
      <c r="D181" s="181" t="s">
        <v>417</v>
      </c>
      <c r="E181" s="181" t="s">
        <v>723</v>
      </c>
      <c r="F181" s="181" t="s">
        <v>774</v>
      </c>
      <c r="G181" s="181" t="s">
        <v>482</v>
      </c>
      <c r="H181" s="199">
        <v>661591744</v>
      </c>
      <c r="I181" s="199">
        <v>661591744</v>
      </c>
      <c r="J181" s="199">
        <v>661591744</v>
      </c>
    </row>
    <row r="182" spans="1:10" ht="15.75">
      <c r="A182" s="197" t="s">
        <v>483</v>
      </c>
      <c r="B182" s="181" t="s">
        <v>428</v>
      </c>
      <c r="C182" s="181" t="s">
        <v>731</v>
      </c>
      <c r="D182" s="181" t="s">
        <v>417</v>
      </c>
      <c r="E182" s="181" t="s">
        <v>723</v>
      </c>
      <c r="F182" s="181" t="s">
        <v>774</v>
      </c>
      <c r="G182" s="181" t="s">
        <v>484</v>
      </c>
      <c r="H182" s="199">
        <v>661591744</v>
      </c>
      <c r="I182" s="199">
        <v>661591744</v>
      </c>
      <c r="J182" s="199">
        <v>661591744</v>
      </c>
    </row>
    <row r="183" spans="1:10" ht="31.5">
      <c r="A183" s="187" t="s">
        <v>775</v>
      </c>
      <c r="B183" s="188" t="s">
        <v>428</v>
      </c>
      <c r="C183" s="188" t="s">
        <v>731</v>
      </c>
      <c r="D183" s="188" t="s">
        <v>420</v>
      </c>
      <c r="E183" s="185" t="s">
        <v>418</v>
      </c>
      <c r="F183" s="185" t="s">
        <v>418</v>
      </c>
      <c r="G183" s="185" t="s">
        <v>418</v>
      </c>
      <c r="H183" s="190">
        <v>267557886</v>
      </c>
      <c r="I183" s="190">
        <v>267557886</v>
      </c>
      <c r="J183" s="190">
        <v>267557886</v>
      </c>
    </row>
    <row r="184" spans="1:10" ht="15.75">
      <c r="A184" s="187" t="s">
        <v>722</v>
      </c>
      <c r="B184" s="188" t="s">
        <v>428</v>
      </c>
      <c r="C184" s="188" t="s">
        <v>731</v>
      </c>
      <c r="D184" s="188" t="s">
        <v>420</v>
      </c>
      <c r="E184" s="188" t="s">
        <v>723</v>
      </c>
      <c r="F184" s="189" t="s">
        <v>418</v>
      </c>
      <c r="G184" s="189" t="s">
        <v>418</v>
      </c>
      <c r="H184" s="190">
        <v>267557886</v>
      </c>
      <c r="I184" s="190">
        <v>267557886</v>
      </c>
      <c r="J184" s="190">
        <v>267557886</v>
      </c>
    </row>
    <row r="185" spans="1:10" ht="63">
      <c r="A185" s="197" t="s">
        <v>585</v>
      </c>
      <c r="B185" s="181" t="s">
        <v>428</v>
      </c>
      <c r="C185" s="181" t="s">
        <v>731</v>
      </c>
      <c r="D185" s="181" t="s">
        <v>420</v>
      </c>
      <c r="E185" s="181" t="s">
        <v>723</v>
      </c>
      <c r="F185" s="181" t="s">
        <v>776</v>
      </c>
      <c r="G185" s="198" t="s">
        <v>418</v>
      </c>
      <c r="H185" s="199">
        <v>267557886</v>
      </c>
      <c r="I185" s="199">
        <v>267557886</v>
      </c>
      <c r="J185" s="199">
        <v>267557886</v>
      </c>
    </row>
    <row r="186" spans="1:10" ht="31.5">
      <c r="A186" s="197" t="s">
        <v>481</v>
      </c>
      <c r="B186" s="181" t="s">
        <v>428</v>
      </c>
      <c r="C186" s="181" t="s">
        <v>731</v>
      </c>
      <c r="D186" s="181" t="s">
        <v>420</v>
      </c>
      <c r="E186" s="181" t="s">
        <v>723</v>
      </c>
      <c r="F186" s="181" t="s">
        <v>776</v>
      </c>
      <c r="G186" s="181" t="s">
        <v>482</v>
      </c>
      <c r="H186" s="199">
        <v>267557886</v>
      </c>
      <c r="I186" s="199">
        <v>267557886</v>
      </c>
      <c r="J186" s="199">
        <v>267557886</v>
      </c>
    </row>
    <row r="187" spans="1:10" ht="15.75">
      <c r="A187" s="197" t="s">
        <v>483</v>
      </c>
      <c r="B187" s="181" t="s">
        <v>428</v>
      </c>
      <c r="C187" s="181" t="s">
        <v>731</v>
      </c>
      <c r="D187" s="181" t="s">
        <v>420</v>
      </c>
      <c r="E187" s="181" t="s">
        <v>723</v>
      </c>
      <c r="F187" s="181" t="s">
        <v>776</v>
      </c>
      <c r="G187" s="181" t="s">
        <v>484</v>
      </c>
      <c r="H187" s="199">
        <v>217835689.80000001</v>
      </c>
      <c r="I187" s="199">
        <v>217835689.80000001</v>
      </c>
      <c r="J187" s="199">
        <v>217835689.80000001</v>
      </c>
    </row>
    <row r="188" spans="1:10" ht="15.75">
      <c r="A188" s="197" t="s">
        <v>587</v>
      </c>
      <c r="B188" s="181" t="s">
        <v>428</v>
      </c>
      <c r="C188" s="181" t="s">
        <v>731</v>
      </c>
      <c r="D188" s="181" t="s">
        <v>420</v>
      </c>
      <c r="E188" s="181" t="s">
        <v>723</v>
      </c>
      <c r="F188" s="181" t="s">
        <v>776</v>
      </c>
      <c r="G188" s="181" t="s">
        <v>588</v>
      </c>
      <c r="H188" s="199">
        <v>49722196.200000003</v>
      </c>
      <c r="I188" s="199">
        <v>49722196.200000003</v>
      </c>
      <c r="J188" s="199">
        <v>49722196.200000003</v>
      </c>
    </row>
    <row r="189" spans="1:10" ht="31.5">
      <c r="A189" s="187" t="s">
        <v>431</v>
      </c>
      <c r="B189" s="188" t="s">
        <v>428</v>
      </c>
      <c r="C189" s="188" t="s">
        <v>731</v>
      </c>
      <c r="D189" s="188" t="s">
        <v>428</v>
      </c>
      <c r="E189" s="185" t="s">
        <v>418</v>
      </c>
      <c r="F189" s="185" t="s">
        <v>418</v>
      </c>
      <c r="G189" s="185" t="s">
        <v>418</v>
      </c>
      <c r="H189" s="190">
        <v>9187053</v>
      </c>
      <c r="I189" s="190">
        <v>9064583</v>
      </c>
      <c r="J189" s="190">
        <v>9187053</v>
      </c>
    </row>
    <row r="190" spans="1:10" ht="15.75">
      <c r="A190" s="187" t="s">
        <v>722</v>
      </c>
      <c r="B190" s="188" t="s">
        <v>428</v>
      </c>
      <c r="C190" s="188" t="s">
        <v>731</v>
      </c>
      <c r="D190" s="188" t="s">
        <v>428</v>
      </c>
      <c r="E190" s="188" t="s">
        <v>723</v>
      </c>
      <c r="F190" s="189" t="s">
        <v>418</v>
      </c>
      <c r="G190" s="189" t="s">
        <v>418</v>
      </c>
      <c r="H190" s="190">
        <v>9187053</v>
      </c>
      <c r="I190" s="190">
        <v>9064583</v>
      </c>
      <c r="J190" s="190">
        <v>9187053</v>
      </c>
    </row>
    <row r="191" spans="1:10" ht="31.5">
      <c r="A191" s="197" t="s">
        <v>431</v>
      </c>
      <c r="B191" s="181" t="s">
        <v>428</v>
      </c>
      <c r="C191" s="181" t="s">
        <v>731</v>
      </c>
      <c r="D191" s="181" t="s">
        <v>428</v>
      </c>
      <c r="E191" s="181" t="s">
        <v>723</v>
      </c>
      <c r="F191" s="181" t="s">
        <v>733</v>
      </c>
      <c r="G191" s="198" t="s">
        <v>418</v>
      </c>
      <c r="H191" s="199">
        <v>3036516</v>
      </c>
      <c r="I191" s="199">
        <v>3036516</v>
      </c>
      <c r="J191" s="199">
        <v>3036516</v>
      </c>
    </row>
    <row r="192" spans="1:10" ht="63">
      <c r="A192" s="197" t="s">
        <v>423</v>
      </c>
      <c r="B192" s="181" t="s">
        <v>428</v>
      </c>
      <c r="C192" s="181" t="s">
        <v>731</v>
      </c>
      <c r="D192" s="181" t="s">
        <v>428</v>
      </c>
      <c r="E192" s="181" t="s">
        <v>723</v>
      </c>
      <c r="F192" s="181" t="s">
        <v>733</v>
      </c>
      <c r="G192" s="181" t="s">
        <v>424</v>
      </c>
      <c r="H192" s="199">
        <v>3036516</v>
      </c>
      <c r="I192" s="199">
        <v>3036516</v>
      </c>
      <c r="J192" s="199">
        <v>3036516</v>
      </c>
    </row>
    <row r="193" spans="1:10" ht="31.5">
      <c r="A193" s="197" t="s">
        <v>425</v>
      </c>
      <c r="B193" s="181" t="s">
        <v>428</v>
      </c>
      <c r="C193" s="181" t="s">
        <v>731</v>
      </c>
      <c r="D193" s="181" t="s">
        <v>428</v>
      </c>
      <c r="E193" s="181" t="s">
        <v>723</v>
      </c>
      <c r="F193" s="181" t="s">
        <v>733</v>
      </c>
      <c r="G193" s="181" t="s">
        <v>426</v>
      </c>
      <c r="H193" s="199">
        <v>3036516</v>
      </c>
      <c r="I193" s="199">
        <v>3036516</v>
      </c>
      <c r="J193" s="199">
        <v>3036516</v>
      </c>
    </row>
    <row r="194" spans="1:10" ht="31.5">
      <c r="A194" s="197" t="s">
        <v>485</v>
      </c>
      <c r="B194" s="181" t="s">
        <v>428</v>
      </c>
      <c r="C194" s="181" t="s">
        <v>731</v>
      </c>
      <c r="D194" s="181" t="s">
        <v>428</v>
      </c>
      <c r="E194" s="181" t="s">
        <v>723</v>
      </c>
      <c r="F194" s="181" t="s">
        <v>762</v>
      </c>
      <c r="G194" s="198" t="s">
        <v>418</v>
      </c>
      <c r="H194" s="199">
        <v>6150537</v>
      </c>
      <c r="I194" s="199">
        <v>6028067</v>
      </c>
      <c r="J194" s="199">
        <v>6150537</v>
      </c>
    </row>
    <row r="195" spans="1:10" ht="63">
      <c r="A195" s="197" t="s">
        <v>423</v>
      </c>
      <c r="B195" s="181" t="s">
        <v>428</v>
      </c>
      <c r="C195" s="181" t="s">
        <v>731</v>
      </c>
      <c r="D195" s="181" t="s">
        <v>428</v>
      </c>
      <c r="E195" s="181" t="s">
        <v>723</v>
      </c>
      <c r="F195" s="181" t="s">
        <v>762</v>
      </c>
      <c r="G195" s="181" t="s">
        <v>424</v>
      </c>
      <c r="H195" s="199">
        <v>5985955</v>
      </c>
      <c r="I195" s="199">
        <v>5985955</v>
      </c>
      <c r="J195" s="199">
        <v>5985955</v>
      </c>
    </row>
    <row r="196" spans="1:10" ht="15.75">
      <c r="A196" s="197" t="s">
        <v>511</v>
      </c>
      <c r="B196" s="181" t="s">
        <v>428</v>
      </c>
      <c r="C196" s="181" t="s">
        <v>731</v>
      </c>
      <c r="D196" s="181" t="s">
        <v>428</v>
      </c>
      <c r="E196" s="181" t="s">
        <v>723</v>
      </c>
      <c r="F196" s="181" t="s">
        <v>762</v>
      </c>
      <c r="G196" s="181" t="s">
        <v>512</v>
      </c>
      <c r="H196" s="199">
        <v>5985955</v>
      </c>
      <c r="I196" s="199">
        <v>5985955</v>
      </c>
      <c r="J196" s="199">
        <v>5985955</v>
      </c>
    </row>
    <row r="197" spans="1:10" ht="31.5">
      <c r="A197" s="197" t="s">
        <v>433</v>
      </c>
      <c r="B197" s="181" t="s">
        <v>428</v>
      </c>
      <c r="C197" s="181" t="s">
        <v>731</v>
      </c>
      <c r="D197" s="181" t="s">
        <v>428</v>
      </c>
      <c r="E197" s="181" t="s">
        <v>723</v>
      </c>
      <c r="F197" s="181" t="s">
        <v>762</v>
      </c>
      <c r="G197" s="181" t="s">
        <v>434</v>
      </c>
      <c r="H197" s="199">
        <v>164582</v>
      </c>
      <c r="I197" s="199">
        <v>42112</v>
      </c>
      <c r="J197" s="199">
        <v>164582</v>
      </c>
    </row>
    <row r="198" spans="1:10" ht="31.5">
      <c r="A198" s="197" t="s">
        <v>435</v>
      </c>
      <c r="B198" s="181" t="s">
        <v>428</v>
      </c>
      <c r="C198" s="181" t="s">
        <v>731</v>
      </c>
      <c r="D198" s="181" t="s">
        <v>428</v>
      </c>
      <c r="E198" s="181" t="s">
        <v>723</v>
      </c>
      <c r="F198" s="181" t="s">
        <v>762</v>
      </c>
      <c r="G198" s="181" t="s">
        <v>436</v>
      </c>
      <c r="H198" s="199">
        <v>164582</v>
      </c>
      <c r="I198" s="199">
        <v>42112</v>
      </c>
      <c r="J198" s="199">
        <v>164582</v>
      </c>
    </row>
    <row r="199" spans="1:10" ht="31.5">
      <c r="A199" s="187" t="s">
        <v>777</v>
      </c>
      <c r="B199" s="188" t="s">
        <v>428</v>
      </c>
      <c r="C199" s="188" t="s">
        <v>731</v>
      </c>
      <c r="D199" s="188" t="s">
        <v>437</v>
      </c>
      <c r="E199" s="185" t="s">
        <v>418</v>
      </c>
      <c r="F199" s="185" t="s">
        <v>418</v>
      </c>
      <c r="G199" s="185" t="s">
        <v>418</v>
      </c>
      <c r="H199" s="190">
        <v>808080</v>
      </c>
      <c r="I199" s="190">
        <v>808080</v>
      </c>
      <c r="J199" s="190">
        <v>808080</v>
      </c>
    </row>
    <row r="200" spans="1:10" ht="15.75">
      <c r="A200" s="187" t="s">
        <v>722</v>
      </c>
      <c r="B200" s="188" t="s">
        <v>428</v>
      </c>
      <c r="C200" s="188" t="s">
        <v>731</v>
      </c>
      <c r="D200" s="188" t="s">
        <v>437</v>
      </c>
      <c r="E200" s="188" t="s">
        <v>723</v>
      </c>
      <c r="F200" s="189" t="s">
        <v>418</v>
      </c>
      <c r="G200" s="189" t="s">
        <v>418</v>
      </c>
      <c r="H200" s="190">
        <v>808080</v>
      </c>
      <c r="I200" s="190">
        <v>808080</v>
      </c>
      <c r="J200" s="190">
        <v>808080</v>
      </c>
    </row>
    <row r="201" spans="1:10" ht="47.25">
      <c r="A201" s="197" t="s">
        <v>681</v>
      </c>
      <c r="B201" s="181" t="s">
        <v>428</v>
      </c>
      <c r="C201" s="181" t="s">
        <v>731</v>
      </c>
      <c r="D201" s="181" t="s">
        <v>437</v>
      </c>
      <c r="E201" s="181" t="s">
        <v>723</v>
      </c>
      <c r="F201" s="181" t="s">
        <v>779</v>
      </c>
      <c r="G201" s="198" t="s">
        <v>418</v>
      </c>
      <c r="H201" s="199">
        <v>808080</v>
      </c>
      <c r="I201" s="199">
        <v>808080</v>
      </c>
      <c r="J201" s="199">
        <v>808080</v>
      </c>
    </row>
    <row r="202" spans="1:10" ht="31.5">
      <c r="A202" s="197" t="s">
        <v>481</v>
      </c>
      <c r="B202" s="181" t="s">
        <v>428</v>
      </c>
      <c r="C202" s="181" t="s">
        <v>731</v>
      </c>
      <c r="D202" s="181" t="s">
        <v>437</v>
      </c>
      <c r="E202" s="181" t="s">
        <v>723</v>
      </c>
      <c r="F202" s="181" t="s">
        <v>779</v>
      </c>
      <c r="G202" s="181" t="s">
        <v>482</v>
      </c>
      <c r="H202" s="199">
        <v>808080</v>
      </c>
      <c r="I202" s="199">
        <v>808080</v>
      </c>
      <c r="J202" s="199">
        <v>808080</v>
      </c>
    </row>
    <row r="203" spans="1:10" ht="15.75">
      <c r="A203" s="197" t="s">
        <v>483</v>
      </c>
      <c r="B203" s="181" t="s">
        <v>428</v>
      </c>
      <c r="C203" s="181" t="s">
        <v>731</v>
      </c>
      <c r="D203" s="181" t="s">
        <v>437</v>
      </c>
      <c r="E203" s="181" t="s">
        <v>723</v>
      </c>
      <c r="F203" s="181" t="s">
        <v>779</v>
      </c>
      <c r="G203" s="181" t="s">
        <v>484</v>
      </c>
      <c r="H203" s="199">
        <v>808080</v>
      </c>
      <c r="I203" s="199">
        <v>808080</v>
      </c>
      <c r="J203" s="199">
        <v>808080</v>
      </c>
    </row>
    <row r="204" spans="1:10" ht="47.25">
      <c r="A204" s="187" t="s">
        <v>780</v>
      </c>
      <c r="B204" s="188" t="s">
        <v>428</v>
      </c>
      <c r="C204" s="188" t="s">
        <v>731</v>
      </c>
      <c r="D204" s="188" t="s">
        <v>456</v>
      </c>
      <c r="E204" s="185" t="s">
        <v>418</v>
      </c>
      <c r="F204" s="185" t="s">
        <v>418</v>
      </c>
      <c r="G204" s="185" t="s">
        <v>418</v>
      </c>
      <c r="H204" s="190">
        <v>122039576.52</v>
      </c>
      <c r="I204" s="190">
        <v>92616630.760000005</v>
      </c>
      <c r="J204" s="190">
        <v>143038324.90000001</v>
      </c>
    </row>
    <row r="205" spans="1:10" ht="15.75">
      <c r="A205" s="187" t="s">
        <v>722</v>
      </c>
      <c r="B205" s="188" t="s">
        <v>428</v>
      </c>
      <c r="C205" s="188" t="s">
        <v>731</v>
      </c>
      <c r="D205" s="188" t="s">
        <v>456</v>
      </c>
      <c r="E205" s="188" t="s">
        <v>723</v>
      </c>
      <c r="F205" s="189" t="s">
        <v>418</v>
      </c>
      <c r="G205" s="189" t="s">
        <v>418</v>
      </c>
      <c r="H205" s="190">
        <v>122039576.52</v>
      </c>
      <c r="I205" s="190">
        <v>92616630.760000005</v>
      </c>
      <c r="J205" s="190">
        <v>143038324.90000001</v>
      </c>
    </row>
    <row r="206" spans="1:10" ht="15.75">
      <c r="A206" s="197" t="s">
        <v>589</v>
      </c>
      <c r="B206" s="181" t="s">
        <v>428</v>
      </c>
      <c r="C206" s="181" t="s">
        <v>731</v>
      </c>
      <c r="D206" s="181" t="s">
        <v>456</v>
      </c>
      <c r="E206" s="181" t="s">
        <v>723</v>
      </c>
      <c r="F206" s="181" t="s">
        <v>781</v>
      </c>
      <c r="G206" s="198" t="s">
        <v>418</v>
      </c>
      <c r="H206" s="199">
        <v>11189803</v>
      </c>
      <c r="I206" s="199">
        <v>9809162</v>
      </c>
      <c r="J206" s="199">
        <v>12343372</v>
      </c>
    </row>
    <row r="207" spans="1:10" ht="31.5">
      <c r="A207" s="197" t="s">
        <v>481</v>
      </c>
      <c r="B207" s="181" t="s">
        <v>428</v>
      </c>
      <c r="C207" s="181" t="s">
        <v>731</v>
      </c>
      <c r="D207" s="181" t="s">
        <v>456</v>
      </c>
      <c r="E207" s="181" t="s">
        <v>723</v>
      </c>
      <c r="F207" s="181" t="s">
        <v>781</v>
      </c>
      <c r="G207" s="181" t="s">
        <v>482</v>
      </c>
      <c r="H207" s="199">
        <v>11189803</v>
      </c>
      <c r="I207" s="199">
        <v>9809162</v>
      </c>
      <c r="J207" s="199">
        <v>12343372</v>
      </c>
    </row>
    <row r="208" spans="1:10" ht="15.75">
      <c r="A208" s="197" t="s">
        <v>483</v>
      </c>
      <c r="B208" s="181" t="s">
        <v>428</v>
      </c>
      <c r="C208" s="181" t="s">
        <v>731</v>
      </c>
      <c r="D208" s="181" t="s">
        <v>456</v>
      </c>
      <c r="E208" s="181" t="s">
        <v>723</v>
      </c>
      <c r="F208" s="181" t="s">
        <v>781</v>
      </c>
      <c r="G208" s="181" t="s">
        <v>484</v>
      </c>
      <c r="H208" s="199">
        <v>7157704</v>
      </c>
      <c r="I208" s="199">
        <v>6518441</v>
      </c>
      <c r="J208" s="199">
        <v>7811273</v>
      </c>
    </row>
    <row r="209" spans="1:10" ht="15.75">
      <c r="A209" s="197" t="s">
        <v>587</v>
      </c>
      <c r="B209" s="181" t="s">
        <v>428</v>
      </c>
      <c r="C209" s="181" t="s">
        <v>731</v>
      </c>
      <c r="D209" s="181" t="s">
        <v>456</v>
      </c>
      <c r="E209" s="181" t="s">
        <v>723</v>
      </c>
      <c r="F209" s="181" t="s">
        <v>781</v>
      </c>
      <c r="G209" s="181" t="s">
        <v>588</v>
      </c>
      <c r="H209" s="199">
        <v>4032099</v>
      </c>
      <c r="I209" s="199">
        <v>3290721</v>
      </c>
      <c r="J209" s="199">
        <v>4532099</v>
      </c>
    </row>
    <row r="210" spans="1:10" ht="15.75">
      <c r="A210" s="197" t="s">
        <v>599</v>
      </c>
      <c r="B210" s="181" t="s">
        <v>428</v>
      </c>
      <c r="C210" s="181" t="s">
        <v>731</v>
      </c>
      <c r="D210" s="181" t="s">
        <v>456</v>
      </c>
      <c r="E210" s="181" t="s">
        <v>723</v>
      </c>
      <c r="F210" s="181" t="s">
        <v>782</v>
      </c>
      <c r="G210" s="198" t="s">
        <v>418</v>
      </c>
      <c r="H210" s="199">
        <v>110849773.52</v>
      </c>
      <c r="I210" s="199">
        <v>82807468.760000005</v>
      </c>
      <c r="J210" s="199">
        <v>130694952.90000001</v>
      </c>
    </row>
    <row r="211" spans="1:10" ht="31.5">
      <c r="A211" s="197" t="s">
        <v>481</v>
      </c>
      <c r="B211" s="181" t="s">
        <v>428</v>
      </c>
      <c r="C211" s="181" t="s">
        <v>731</v>
      </c>
      <c r="D211" s="181" t="s">
        <v>456</v>
      </c>
      <c r="E211" s="181" t="s">
        <v>723</v>
      </c>
      <c r="F211" s="181" t="s">
        <v>782</v>
      </c>
      <c r="G211" s="181" t="s">
        <v>482</v>
      </c>
      <c r="H211" s="199">
        <v>110849773.52</v>
      </c>
      <c r="I211" s="199">
        <v>82807468.760000005</v>
      </c>
      <c r="J211" s="199">
        <v>130694952.90000001</v>
      </c>
    </row>
    <row r="212" spans="1:10" ht="15.75">
      <c r="A212" s="197" t="s">
        <v>483</v>
      </c>
      <c r="B212" s="181" t="s">
        <v>428</v>
      </c>
      <c r="C212" s="181" t="s">
        <v>731</v>
      </c>
      <c r="D212" s="181" t="s">
        <v>456</v>
      </c>
      <c r="E212" s="181" t="s">
        <v>723</v>
      </c>
      <c r="F212" s="181" t="s">
        <v>782</v>
      </c>
      <c r="G212" s="181" t="s">
        <v>484</v>
      </c>
      <c r="H212" s="199">
        <v>110849773.52</v>
      </c>
      <c r="I212" s="199">
        <v>82807468.760000005</v>
      </c>
      <c r="J212" s="199">
        <v>130694952.90000001</v>
      </c>
    </row>
    <row r="213" spans="1:10" ht="47.25">
      <c r="A213" s="187" t="s">
        <v>601</v>
      </c>
      <c r="B213" s="188" t="s">
        <v>428</v>
      </c>
      <c r="C213" s="188" t="s">
        <v>731</v>
      </c>
      <c r="D213" s="188" t="s">
        <v>466</v>
      </c>
      <c r="E213" s="185" t="s">
        <v>418</v>
      </c>
      <c r="F213" s="185" t="s">
        <v>418</v>
      </c>
      <c r="G213" s="185" t="s">
        <v>418</v>
      </c>
      <c r="H213" s="190">
        <v>797516.49</v>
      </c>
      <c r="I213" s="190">
        <v>0</v>
      </c>
      <c r="J213" s="190">
        <v>0</v>
      </c>
    </row>
    <row r="214" spans="1:10" ht="15.75">
      <c r="A214" s="187" t="s">
        <v>722</v>
      </c>
      <c r="B214" s="188" t="s">
        <v>428</v>
      </c>
      <c r="C214" s="188" t="s">
        <v>731</v>
      </c>
      <c r="D214" s="188" t="s">
        <v>466</v>
      </c>
      <c r="E214" s="188" t="s">
        <v>723</v>
      </c>
      <c r="F214" s="189" t="s">
        <v>418</v>
      </c>
      <c r="G214" s="189" t="s">
        <v>418</v>
      </c>
      <c r="H214" s="190">
        <v>797516.49</v>
      </c>
      <c r="I214" s="190">
        <v>0</v>
      </c>
      <c r="J214" s="190">
        <v>0</v>
      </c>
    </row>
    <row r="215" spans="1:10" ht="47.25">
      <c r="A215" s="197" t="s">
        <v>601</v>
      </c>
      <c r="B215" s="181" t="s">
        <v>428</v>
      </c>
      <c r="C215" s="181" t="s">
        <v>731</v>
      </c>
      <c r="D215" s="181" t="s">
        <v>466</v>
      </c>
      <c r="E215" s="181" t="s">
        <v>723</v>
      </c>
      <c r="F215" s="181" t="s">
        <v>783</v>
      </c>
      <c r="G215" s="198" t="s">
        <v>418</v>
      </c>
      <c r="H215" s="199">
        <v>797516.49</v>
      </c>
      <c r="I215" s="199">
        <v>0</v>
      </c>
      <c r="J215" s="199">
        <v>0</v>
      </c>
    </row>
    <row r="216" spans="1:10" ht="31.5">
      <c r="A216" s="197" t="s">
        <v>481</v>
      </c>
      <c r="B216" s="181" t="s">
        <v>428</v>
      </c>
      <c r="C216" s="181" t="s">
        <v>731</v>
      </c>
      <c r="D216" s="181" t="s">
        <v>466</v>
      </c>
      <c r="E216" s="181" t="s">
        <v>723</v>
      </c>
      <c r="F216" s="181" t="s">
        <v>783</v>
      </c>
      <c r="G216" s="181" t="s">
        <v>482</v>
      </c>
      <c r="H216" s="199">
        <v>797516.49</v>
      </c>
      <c r="I216" s="199">
        <v>0</v>
      </c>
      <c r="J216" s="199">
        <v>0</v>
      </c>
    </row>
    <row r="217" spans="1:10" ht="15.75">
      <c r="A217" s="197" t="s">
        <v>483</v>
      </c>
      <c r="B217" s="181" t="s">
        <v>428</v>
      </c>
      <c r="C217" s="181" t="s">
        <v>731</v>
      </c>
      <c r="D217" s="181" t="s">
        <v>466</v>
      </c>
      <c r="E217" s="181" t="s">
        <v>723</v>
      </c>
      <c r="F217" s="181" t="s">
        <v>783</v>
      </c>
      <c r="G217" s="181" t="s">
        <v>484</v>
      </c>
      <c r="H217" s="199">
        <v>797516.49</v>
      </c>
      <c r="I217" s="199">
        <v>0</v>
      </c>
      <c r="J217" s="199">
        <v>0</v>
      </c>
    </row>
    <row r="218" spans="1:10" ht="63">
      <c r="A218" s="187" t="s">
        <v>784</v>
      </c>
      <c r="B218" s="188" t="s">
        <v>428</v>
      </c>
      <c r="C218" s="188" t="s">
        <v>731</v>
      </c>
      <c r="D218" s="188" t="s">
        <v>524</v>
      </c>
      <c r="E218" s="185" t="s">
        <v>418</v>
      </c>
      <c r="F218" s="185" t="s">
        <v>418</v>
      </c>
      <c r="G218" s="185" t="s">
        <v>418</v>
      </c>
      <c r="H218" s="190">
        <v>4060679</v>
      </c>
      <c r="I218" s="190">
        <v>2260679</v>
      </c>
      <c r="J218" s="190">
        <v>4060679</v>
      </c>
    </row>
    <row r="219" spans="1:10" ht="15.75">
      <c r="A219" s="187" t="s">
        <v>722</v>
      </c>
      <c r="B219" s="188" t="s">
        <v>428</v>
      </c>
      <c r="C219" s="188" t="s">
        <v>731</v>
      </c>
      <c r="D219" s="188" t="s">
        <v>524</v>
      </c>
      <c r="E219" s="188" t="s">
        <v>723</v>
      </c>
      <c r="F219" s="189" t="s">
        <v>418</v>
      </c>
      <c r="G219" s="189" t="s">
        <v>418</v>
      </c>
      <c r="H219" s="190">
        <v>4060679</v>
      </c>
      <c r="I219" s="190">
        <v>2260679</v>
      </c>
      <c r="J219" s="190">
        <v>4060679</v>
      </c>
    </row>
    <row r="220" spans="1:10" ht="31.5">
      <c r="A220" s="197" t="s">
        <v>622</v>
      </c>
      <c r="B220" s="181" t="s">
        <v>428</v>
      </c>
      <c r="C220" s="181" t="s">
        <v>731</v>
      </c>
      <c r="D220" s="181" t="s">
        <v>524</v>
      </c>
      <c r="E220" s="181" t="s">
        <v>723</v>
      </c>
      <c r="F220" s="181" t="s">
        <v>785</v>
      </c>
      <c r="G220" s="198" t="s">
        <v>418</v>
      </c>
      <c r="H220" s="199">
        <v>1100000</v>
      </c>
      <c r="I220" s="199">
        <v>0</v>
      </c>
      <c r="J220" s="199">
        <v>1100000</v>
      </c>
    </row>
    <row r="221" spans="1:10" ht="31.5">
      <c r="A221" s="197" t="s">
        <v>433</v>
      </c>
      <c r="B221" s="181" t="s">
        <v>428</v>
      </c>
      <c r="C221" s="181" t="s">
        <v>731</v>
      </c>
      <c r="D221" s="181" t="s">
        <v>524</v>
      </c>
      <c r="E221" s="181" t="s">
        <v>723</v>
      </c>
      <c r="F221" s="181" t="s">
        <v>785</v>
      </c>
      <c r="G221" s="181" t="s">
        <v>434</v>
      </c>
      <c r="H221" s="199">
        <v>1100000</v>
      </c>
      <c r="I221" s="199">
        <v>0</v>
      </c>
      <c r="J221" s="199">
        <v>1100000</v>
      </c>
    </row>
    <row r="222" spans="1:10" ht="31.5">
      <c r="A222" s="197" t="s">
        <v>435</v>
      </c>
      <c r="B222" s="181" t="s">
        <v>428</v>
      </c>
      <c r="C222" s="181" t="s">
        <v>731</v>
      </c>
      <c r="D222" s="181" t="s">
        <v>524</v>
      </c>
      <c r="E222" s="181" t="s">
        <v>723</v>
      </c>
      <c r="F222" s="181" t="s">
        <v>785</v>
      </c>
      <c r="G222" s="181" t="s">
        <v>436</v>
      </c>
      <c r="H222" s="199">
        <v>1100000</v>
      </c>
      <c r="I222" s="199">
        <v>0</v>
      </c>
      <c r="J222" s="199">
        <v>1100000</v>
      </c>
    </row>
    <row r="223" spans="1:10" ht="15.75">
      <c r="A223" s="197" t="s">
        <v>613</v>
      </c>
      <c r="B223" s="181" t="s">
        <v>428</v>
      </c>
      <c r="C223" s="181" t="s">
        <v>731</v>
      </c>
      <c r="D223" s="181" t="s">
        <v>524</v>
      </c>
      <c r="E223" s="181" t="s">
        <v>723</v>
      </c>
      <c r="F223" s="181" t="s">
        <v>786</v>
      </c>
      <c r="G223" s="198" t="s">
        <v>418</v>
      </c>
      <c r="H223" s="199">
        <v>700000</v>
      </c>
      <c r="I223" s="199">
        <v>0</v>
      </c>
      <c r="J223" s="199">
        <v>700000</v>
      </c>
    </row>
    <row r="224" spans="1:10" ht="63">
      <c r="A224" s="197" t="s">
        <v>423</v>
      </c>
      <c r="B224" s="181" t="s">
        <v>428</v>
      </c>
      <c r="C224" s="181" t="s">
        <v>731</v>
      </c>
      <c r="D224" s="181" t="s">
        <v>524</v>
      </c>
      <c r="E224" s="181" t="s">
        <v>723</v>
      </c>
      <c r="F224" s="181" t="s">
        <v>786</v>
      </c>
      <c r="G224" s="181" t="s">
        <v>424</v>
      </c>
      <c r="H224" s="199">
        <v>4000</v>
      </c>
      <c r="I224" s="199">
        <v>0</v>
      </c>
      <c r="J224" s="199">
        <v>4000</v>
      </c>
    </row>
    <row r="225" spans="1:10" ht="15.75">
      <c r="A225" s="197" t="s">
        <v>511</v>
      </c>
      <c r="B225" s="181" t="s">
        <v>428</v>
      </c>
      <c r="C225" s="181" t="s">
        <v>731</v>
      </c>
      <c r="D225" s="181" t="s">
        <v>524</v>
      </c>
      <c r="E225" s="181" t="s">
        <v>723</v>
      </c>
      <c r="F225" s="181" t="s">
        <v>786</v>
      </c>
      <c r="G225" s="181" t="s">
        <v>512</v>
      </c>
      <c r="H225" s="199">
        <v>4000</v>
      </c>
      <c r="I225" s="199">
        <v>0</v>
      </c>
      <c r="J225" s="199">
        <v>4000</v>
      </c>
    </row>
    <row r="226" spans="1:10" ht="31.5">
      <c r="A226" s="197" t="s">
        <v>433</v>
      </c>
      <c r="B226" s="181" t="s">
        <v>428</v>
      </c>
      <c r="C226" s="181" t="s">
        <v>731</v>
      </c>
      <c r="D226" s="181" t="s">
        <v>524</v>
      </c>
      <c r="E226" s="181" t="s">
        <v>723</v>
      </c>
      <c r="F226" s="181" t="s">
        <v>786</v>
      </c>
      <c r="G226" s="181" t="s">
        <v>434</v>
      </c>
      <c r="H226" s="199">
        <v>696000</v>
      </c>
      <c r="I226" s="199">
        <v>0</v>
      </c>
      <c r="J226" s="199">
        <v>696000</v>
      </c>
    </row>
    <row r="227" spans="1:10" ht="31.5">
      <c r="A227" s="197" t="s">
        <v>435</v>
      </c>
      <c r="B227" s="181" t="s">
        <v>428</v>
      </c>
      <c r="C227" s="181" t="s">
        <v>731</v>
      </c>
      <c r="D227" s="181" t="s">
        <v>524</v>
      </c>
      <c r="E227" s="181" t="s">
        <v>723</v>
      </c>
      <c r="F227" s="181" t="s">
        <v>786</v>
      </c>
      <c r="G227" s="181" t="s">
        <v>436</v>
      </c>
      <c r="H227" s="199">
        <v>696000</v>
      </c>
      <c r="I227" s="199">
        <v>0</v>
      </c>
      <c r="J227" s="199">
        <v>696000</v>
      </c>
    </row>
    <row r="228" spans="1:10" ht="31.5">
      <c r="A228" s="197" t="s">
        <v>547</v>
      </c>
      <c r="B228" s="181" t="s">
        <v>428</v>
      </c>
      <c r="C228" s="181" t="s">
        <v>731</v>
      </c>
      <c r="D228" s="181" t="s">
        <v>524</v>
      </c>
      <c r="E228" s="181" t="s">
        <v>723</v>
      </c>
      <c r="F228" s="181" t="s">
        <v>787</v>
      </c>
      <c r="G228" s="198" t="s">
        <v>418</v>
      </c>
      <c r="H228" s="199">
        <v>438179</v>
      </c>
      <c r="I228" s="199">
        <v>438179</v>
      </c>
      <c r="J228" s="199">
        <v>438179</v>
      </c>
    </row>
    <row r="229" spans="1:10" ht="31.5">
      <c r="A229" s="197" t="s">
        <v>481</v>
      </c>
      <c r="B229" s="181" t="s">
        <v>428</v>
      </c>
      <c r="C229" s="181" t="s">
        <v>731</v>
      </c>
      <c r="D229" s="181" t="s">
        <v>524</v>
      </c>
      <c r="E229" s="181" t="s">
        <v>723</v>
      </c>
      <c r="F229" s="181" t="s">
        <v>787</v>
      </c>
      <c r="G229" s="181" t="s">
        <v>482</v>
      </c>
      <c r="H229" s="199">
        <v>438179</v>
      </c>
      <c r="I229" s="199">
        <v>438179</v>
      </c>
      <c r="J229" s="199">
        <v>438179</v>
      </c>
    </row>
    <row r="230" spans="1:10" ht="15.75">
      <c r="A230" s="197" t="s">
        <v>483</v>
      </c>
      <c r="B230" s="181" t="s">
        <v>428</v>
      </c>
      <c r="C230" s="181" t="s">
        <v>731</v>
      </c>
      <c r="D230" s="181" t="s">
        <v>524</v>
      </c>
      <c r="E230" s="181" t="s">
        <v>723</v>
      </c>
      <c r="F230" s="181" t="s">
        <v>787</v>
      </c>
      <c r="G230" s="181" t="s">
        <v>484</v>
      </c>
      <c r="H230" s="199">
        <v>438179</v>
      </c>
      <c r="I230" s="199">
        <v>438179</v>
      </c>
      <c r="J230" s="199">
        <v>438179</v>
      </c>
    </row>
    <row r="231" spans="1:10" ht="15.75">
      <c r="A231" s="197" t="s">
        <v>615</v>
      </c>
      <c r="B231" s="181" t="s">
        <v>428</v>
      </c>
      <c r="C231" s="181" t="s">
        <v>731</v>
      </c>
      <c r="D231" s="181" t="s">
        <v>524</v>
      </c>
      <c r="E231" s="181" t="s">
        <v>723</v>
      </c>
      <c r="F231" s="181" t="s">
        <v>788</v>
      </c>
      <c r="G231" s="198" t="s">
        <v>418</v>
      </c>
      <c r="H231" s="199">
        <v>1822500</v>
      </c>
      <c r="I231" s="199">
        <v>1822500</v>
      </c>
      <c r="J231" s="199">
        <v>1822500</v>
      </c>
    </row>
    <row r="232" spans="1:10" ht="15.75">
      <c r="A232" s="197" t="s">
        <v>616</v>
      </c>
      <c r="B232" s="181" t="s">
        <v>428</v>
      </c>
      <c r="C232" s="181" t="s">
        <v>731</v>
      </c>
      <c r="D232" s="181" t="s">
        <v>524</v>
      </c>
      <c r="E232" s="181" t="s">
        <v>723</v>
      </c>
      <c r="F232" s="181" t="s">
        <v>788</v>
      </c>
      <c r="G232" s="181" t="s">
        <v>617</v>
      </c>
      <c r="H232" s="199">
        <v>1822500</v>
      </c>
      <c r="I232" s="199">
        <v>1822500</v>
      </c>
      <c r="J232" s="199">
        <v>1822500</v>
      </c>
    </row>
    <row r="233" spans="1:10" ht="15.75">
      <c r="A233" s="197" t="s">
        <v>615</v>
      </c>
      <c r="B233" s="181" t="s">
        <v>428</v>
      </c>
      <c r="C233" s="181" t="s">
        <v>731</v>
      </c>
      <c r="D233" s="181" t="s">
        <v>524</v>
      </c>
      <c r="E233" s="181" t="s">
        <v>723</v>
      </c>
      <c r="F233" s="181" t="s">
        <v>788</v>
      </c>
      <c r="G233" s="181" t="s">
        <v>618</v>
      </c>
      <c r="H233" s="199">
        <v>1822500</v>
      </c>
      <c r="I233" s="199">
        <v>1822500</v>
      </c>
      <c r="J233" s="199">
        <v>1822500</v>
      </c>
    </row>
    <row r="234" spans="1:10" ht="47.25">
      <c r="A234" s="187" t="s">
        <v>603</v>
      </c>
      <c r="B234" s="188" t="s">
        <v>428</v>
      </c>
      <c r="C234" s="188" t="s">
        <v>731</v>
      </c>
      <c r="D234" s="188" t="s">
        <v>502</v>
      </c>
      <c r="E234" s="185" t="s">
        <v>418</v>
      </c>
      <c r="F234" s="185" t="s">
        <v>418</v>
      </c>
      <c r="G234" s="185" t="s">
        <v>418</v>
      </c>
      <c r="H234" s="190">
        <v>715921.65</v>
      </c>
      <c r="I234" s="190">
        <v>0</v>
      </c>
      <c r="J234" s="190">
        <v>0</v>
      </c>
    </row>
    <row r="235" spans="1:10" ht="15.75">
      <c r="A235" s="187" t="s">
        <v>722</v>
      </c>
      <c r="B235" s="188" t="s">
        <v>428</v>
      </c>
      <c r="C235" s="188" t="s">
        <v>731</v>
      </c>
      <c r="D235" s="188" t="s">
        <v>502</v>
      </c>
      <c r="E235" s="188" t="s">
        <v>723</v>
      </c>
      <c r="F235" s="189" t="s">
        <v>418</v>
      </c>
      <c r="G235" s="189" t="s">
        <v>418</v>
      </c>
      <c r="H235" s="190">
        <v>715921.65</v>
      </c>
      <c r="I235" s="190">
        <v>0</v>
      </c>
      <c r="J235" s="190">
        <v>0</v>
      </c>
    </row>
    <row r="236" spans="1:10" ht="47.25">
      <c r="A236" s="197" t="s">
        <v>603</v>
      </c>
      <c r="B236" s="181" t="s">
        <v>428</v>
      </c>
      <c r="C236" s="181" t="s">
        <v>731</v>
      </c>
      <c r="D236" s="181" t="s">
        <v>502</v>
      </c>
      <c r="E236" s="181" t="s">
        <v>723</v>
      </c>
      <c r="F236" s="181" t="s">
        <v>789</v>
      </c>
      <c r="G236" s="198" t="s">
        <v>418</v>
      </c>
      <c r="H236" s="199">
        <v>715921.65</v>
      </c>
      <c r="I236" s="199">
        <v>0</v>
      </c>
      <c r="J236" s="199">
        <v>0</v>
      </c>
    </row>
    <row r="237" spans="1:10" ht="31.5">
      <c r="A237" s="197" t="s">
        <v>481</v>
      </c>
      <c r="B237" s="181" t="s">
        <v>428</v>
      </c>
      <c r="C237" s="181" t="s">
        <v>731</v>
      </c>
      <c r="D237" s="181" t="s">
        <v>502</v>
      </c>
      <c r="E237" s="181" t="s">
        <v>723</v>
      </c>
      <c r="F237" s="181" t="s">
        <v>789</v>
      </c>
      <c r="G237" s="181" t="s">
        <v>482</v>
      </c>
      <c r="H237" s="199">
        <v>715921.65</v>
      </c>
      <c r="I237" s="199">
        <v>0</v>
      </c>
      <c r="J237" s="199">
        <v>0</v>
      </c>
    </row>
    <row r="238" spans="1:10" ht="15.75">
      <c r="A238" s="197" t="s">
        <v>483</v>
      </c>
      <c r="B238" s="181" t="s">
        <v>428</v>
      </c>
      <c r="C238" s="181" t="s">
        <v>731</v>
      </c>
      <c r="D238" s="181" t="s">
        <v>502</v>
      </c>
      <c r="E238" s="181" t="s">
        <v>723</v>
      </c>
      <c r="F238" s="181" t="s">
        <v>789</v>
      </c>
      <c r="G238" s="181" t="s">
        <v>484</v>
      </c>
      <c r="H238" s="199">
        <v>715921.65</v>
      </c>
      <c r="I238" s="199">
        <v>0</v>
      </c>
      <c r="J238" s="199">
        <v>0</v>
      </c>
    </row>
    <row r="239" spans="1:10" ht="15.75">
      <c r="A239" s="187" t="s">
        <v>790</v>
      </c>
      <c r="B239" s="188" t="s">
        <v>428</v>
      </c>
      <c r="C239" s="188" t="s">
        <v>731</v>
      </c>
      <c r="D239" s="188" t="s">
        <v>508</v>
      </c>
      <c r="E239" s="185" t="s">
        <v>418</v>
      </c>
      <c r="F239" s="185" t="s">
        <v>418</v>
      </c>
      <c r="G239" s="185" t="s">
        <v>418</v>
      </c>
      <c r="H239" s="190">
        <v>74448926.879999995</v>
      </c>
      <c r="I239" s="190">
        <v>72346804.540000007</v>
      </c>
      <c r="J239" s="190">
        <v>71237824.780000001</v>
      </c>
    </row>
    <row r="240" spans="1:10" ht="15.75">
      <c r="A240" s="187" t="s">
        <v>722</v>
      </c>
      <c r="B240" s="188" t="s">
        <v>428</v>
      </c>
      <c r="C240" s="188" t="s">
        <v>731</v>
      </c>
      <c r="D240" s="188" t="s">
        <v>508</v>
      </c>
      <c r="E240" s="188" t="s">
        <v>723</v>
      </c>
      <c r="F240" s="189" t="s">
        <v>418</v>
      </c>
      <c r="G240" s="189" t="s">
        <v>418</v>
      </c>
      <c r="H240" s="190">
        <v>74448926.879999995</v>
      </c>
      <c r="I240" s="190">
        <v>72346804.540000007</v>
      </c>
      <c r="J240" s="190">
        <v>71237824.780000001</v>
      </c>
    </row>
    <row r="241" spans="1:10" ht="15.75">
      <c r="A241" s="197" t="s">
        <v>591</v>
      </c>
      <c r="B241" s="181" t="s">
        <v>428</v>
      </c>
      <c r="C241" s="181" t="s">
        <v>731</v>
      </c>
      <c r="D241" s="181" t="s">
        <v>508</v>
      </c>
      <c r="E241" s="181" t="s">
        <v>723</v>
      </c>
      <c r="F241" s="181" t="s">
        <v>791</v>
      </c>
      <c r="G241" s="198" t="s">
        <v>418</v>
      </c>
      <c r="H241" s="199">
        <v>30291211</v>
      </c>
      <c r="I241" s="199">
        <v>30291211</v>
      </c>
      <c r="J241" s="199">
        <v>30291211</v>
      </c>
    </row>
    <row r="242" spans="1:10" ht="31.5">
      <c r="A242" s="197" t="s">
        <v>481</v>
      </c>
      <c r="B242" s="181" t="s">
        <v>428</v>
      </c>
      <c r="C242" s="181" t="s">
        <v>731</v>
      </c>
      <c r="D242" s="181" t="s">
        <v>508</v>
      </c>
      <c r="E242" s="181" t="s">
        <v>723</v>
      </c>
      <c r="F242" s="181" t="s">
        <v>791</v>
      </c>
      <c r="G242" s="181" t="s">
        <v>482</v>
      </c>
      <c r="H242" s="199">
        <v>30291211</v>
      </c>
      <c r="I242" s="199">
        <v>30291211</v>
      </c>
      <c r="J242" s="199">
        <v>30291211</v>
      </c>
    </row>
    <row r="243" spans="1:10" ht="15.75">
      <c r="A243" s="197" t="s">
        <v>483</v>
      </c>
      <c r="B243" s="181" t="s">
        <v>428</v>
      </c>
      <c r="C243" s="181" t="s">
        <v>731</v>
      </c>
      <c r="D243" s="181" t="s">
        <v>508</v>
      </c>
      <c r="E243" s="181" t="s">
        <v>723</v>
      </c>
      <c r="F243" s="181" t="s">
        <v>791</v>
      </c>
      <c r="G243" s="181" t="s">
        <v>484</v>
      </c>
      <c r="H243" s="199">
        <v>28315406</v>
      </c>
      <c r="I243" s="199">
        <v>28315406</v>
      </c>
      <c r="J243" s="199">
        <v>28315406</v>
      </c>
    </row>
    <row r="244" spans="1:10" ht="15.75">
      <c r="A244" s="197" t="s">
        <v>587</v>
      </c>
      <c r="B244" s="181" t="s">
        <v>428</v>
      </c>
      <c r="C244" s="181" t="s">
        <v>731</v>
      </c>
      <c r="D244" s="181" t="s">
        <v>508</v>
      </c>
      <c r="E244" s="181" t="s">
        <v>723</v>
      </c>
      <c r="F244" s="181" t="s">
        <v>791</v>
      </c>
      <c r="G244" s="181" t="s">
        <v>588</v>
      </c>
      <c r="H244" s="199">
        <v>1975805</v>
      </c>
      <c r="I244" s="199">
        <v>1975805</v>
      </c>
      <c r="J244" s="199">
        <v>1975805</v>
      </c>
    </row>
    <row r="245" spans="1:10" ht="47.25">
      <c r="A245" s="197" t="s">
        <v>605</v>
      </c>
      <c r="B245" s="181" t="s">
        <v>428</v>
      </c>
      <c r="C245" s="181" t="s">
        <v>731</v>
      </c>
      <c r="D245" s="181" t="s">
        <v>508</v>
      </c>
      <c r="E245" s="181" t="s">
        <v>723</v>
      </c>
      <c r="F245" s="181" t="s">
        <v>792</v>
      </c>
      <c r="G245" s="198" t="s">
        <v>418</v>
      </c>
      <c r="H245" s="199">
        <v>44157715.880000003</v>
      </c>
      <c r="I245" s="199">
        <v>42055593.539999999</v>
      </c>
      <c r="J245" s="199">
        <v>40946613.780000001</v>
      </c>
    </row>
    <row r="246" spans="1:10" ht="31.5">
      <c r="A246" s="197" t="s">
        <v>481</v>
      </c>
      <c r="B246" s="181" t="s">
        <v>428</v>
      </c>
      <c r="C246" s="181" t="s">
        <v>731</v>
      </c>
      <c r="D246" s="181" t="s">
        <v>508</v>
      </c>
      <c r="E246" s="181" t="s">
        <v>723</v>
      </c>
      <c r="F246" s="181" t="s">
        <v>792</v>
      </c>
      <c r="G246" s="181" t="s">
        <v>482</v>
      </c>
      <c r="H246" s="199">
        <v>44157715.880000003</v>
      </c>
      <c r="I246" s="199">
        <v>42055593.539999999</v>
      </c>
      <c r="J246" s="199">
        <v>40946613.780000001</v>
      </c>
    </row>
    <row r="247" spans="1:10" ht="15.75">
      <c r="A247" s="197" t="s">
        <v>483</v>
      </c>
      <c r="B247" s="181" t="s">
        <v>428</v>
      </c>
      <c r="C247" s="181" t="s">
        <v>731</v>
      </c>
      <c r="D247" s="181" t="s">
        <v>508</v>
      </c>
      <c r="E247" s="181" t="s">
        <v>723</v>
      </c>
      <c r="F247" s="181" t="s">
        <v>792</v>
      </c>
      <c r="G247" s="181" t="s">
        <v>484</v>
      </c>
      <c r="H247" s="199">
        <v>44157715.880000003</v>
      </c>
      <c r="I247" s="199">
        <v>42055593.539999999</v>
      </c>
      <c r="J247" s="199">
        <v>40946613.780000001</v>
      </c>
    </row>
    <row r="248" spans="1:10" ht="31.5">
      <c r="A248" s="187" t="s">
        <v>793</v>
      </c>
      <c r="B248" s="188" t="s">
        <v>428</v>
      </c>
      <c r="C248" s="188" t="s">
        <v>731</v>
      </c>
      <c r="D248" s="188" t="s">
        <v>468</v>
      </c>
      <c r="E248" s="185" t="s">
        <v>418</v>
      </c>
      <c r="F248" s="185" t="s">
        <v>418</v>
      </c>
      <c r="G248" s="185" t="s">
        <v>418</v>
      </c>
      <c r="H248" s="190">
        <v>2411136</v>
      </c>
      <c r="I248" s="190">
        <v>2411136</v>
      </c>
      <c r="J248" s="190">
        <v>2411136</v>
      </c>
    </row>
    <row r="249" spans="1:10" ht="15.75">
      <c r="A249" s="187" t="s">
        <v>722</v>
      </c>
      <c r="B249" s="188" t="s">
        <v>428</v>
      </c>
      <c r="C249" s="188" t="s">
        <v>731</v>
      </c>
      <c r="D249" s="188" t="s">
        <v>468</v>
      </c>
      <c r="E249" s="188" t="s">
        <v>723</v>
      </c>
      <c r="F249" s="189" t="s">
        <v>418</v>
      </c>
      <c r="G249" s="189" t="s">
        <v>418</v>
      </c>
      <c r="H249" s="190">
        <v>2411136</v>
      </c>
      <c r="I249" s="190">
        <v>2411136</v>
      </c>
      <c r="J249" s="190">
        <v>2411136</v>
      </c>
    </row>
    <row r="250" spans="1:10" ht="31.5">
      <c r="A250" s="197" t="s">
        <v>626</v>
      </c>
      <c r="B250" s="181" t="s">
        <v>428</v>
      </c>
      <c r="C250" s="181" t="s">
        <v>731</v>
      </c>
      <c r="D250" s="181" t="s">
        <v>468</v>
      </c>
      <c r="E250" s="181" t="s">
        <v>723</v>
      </c>
      <c r="F250" s="181" t="s">
        <v>794</v>
      </c>
      <c r="G250" s="198" t="s">
        <v>418</v>
      </c>
      <c r="H250" s="199">
        <v>2411136</v>
      </c>
      <c r="I250" s="199">
        <v>2411136</v>
      </c>
      <c r="J250" s="199">
        <v>2411136</v>
      </c>
    </row>
    <row r="251" spans="1:10" ht="31.5">
      <c r="A251" s="197" t="s">
        <v>481</v>
      </c>
      <c r="B251" s="181" t="s">
        <v>428</v>
      </c>
      <c r="C251" s="181" t="s">
        <v>731</v>
      </c>
      <c r="D251" s="181" t="s">
        <v>468</v>
      </c>
      <c r="E251" s="181" t="s">
        <v>723</v>
      </c>
      <c r="F251" s="181" t="s">
        <v>794</v>
      </c>
      <c r="G251" s="181" t="s">
        <v>482</v>
      </c>
      <c r="H251" s="199">
        <v>2411136</v>
      </c>
      <c r="I251" s="199">
        <v>2411136</v>
      </c>
      <c r="J251" s="199">
        <v>2411136</v>
      </c>
    </row>
    <row r="252" spans="1:10" ht="15.75">
      <c r="A252" s="197" t="s">
        <v>483</v>
      </c>
      <c r="B252" s="181" t="s">
        <v>428</v>
      </c>
      <c r="C252" s="181" t="s">
        <v>731</v>
      </c>
      <c r="D252" s="181" t="s">
        <v>468</v>
      </c>
      <c r="E252" s="181" t="s">
        <v>723</v>
      </c>
      <c r="F252" s="181" t="s">
        <v>794</v>
      </c>
      <c r="G252" s="181" t="s">
        <v>484</v>
      </c>
      <c r="H252" s="199">
        <v>2411136</v>
      </c>
      <c r="I252" s="199">
        <v>2411136</v>
      </c>
      <c r="J252" s="199">
        <v>2411136</v>
      </c>
    </row>
    <row r="253" spans="1:10" ht="15.75">
      <c r="A253" s="187" t="s">
        <v>795</v>
      </c>
      <c r="B253" s="188" t="s">
        <v>428</v>
      </c>
      <c r="C253" s="188" t="s">
        <v>731</v>
      </c>
      <c r="D253" s="188" t="s">
        <v>544</v>
      </c>
      <c r="E253" s="185" t="s">
        <v>418</v>
      </c>
      <c r="F253" s="185" t="s">
        <v>418</v>
      </c>
      <c r="G253" s="185" t="s">
        <v>418</v>
      </c>
      <c r="H253" s="190">
        <v>10226400</v>
      </c>
      <c r="I253" s="190">
        <v>10226400</v>
      </c>
      <c r="J253" s="190">
        <v>10226400</v>
      </c>
    </row>
    <row r="254" spans="1:10" ht="15.75">
      <c r="A254" s="187" t="s">
        <v>722</v>
      </c>
      <c r="B254" s="188" t="s">
        <v>428</v>
      </c>
      <c r="C254" s="188" t="s">
        <v>731</v>
      </c>
      <c r="D254" s="188" t="s">
        <v>544</v>
      </c>
      <c r="E254" s="188" t="s">
        <v>723</v>
      </c>
      <c r="F254" s="189" t="s">
        <v>418</v>
      </c>
      <c r="G254" s="189" t="s">
        <v>418</v>
      </c>
      <c r="H254" s="190">
        <v>10226400</v>
      </c>
      <c r="I254" s="190">
        <v>10226400</v>
      </c>
      <c r="J254" s="190">
        <v>10226400</v>
      </c>
    </row>
    <row r="255" spans="1:10" ht="94.5">
      <c r="A255" s="197" t="s">
        <v>628</v>
      </c>
      <c r="B255" s="181" t="s">
        <v>428</v>
      </c>
      <c r="C255" s="181" t="s">
        <v>731</v>
      </c>
      <c r="D255" s="181" t="s">
        <v>544</v>
      </c>
      <c r="E255" s="181" t="s">
        <v>723</v>
      </c>
      <c r="F255" s="181" t="s">
        <v>796</v>
      </c>
      <c r="G255" s="198" t="s">
        <v>418</v>
      </c>
      <c r="H255" s="199">
        <v>10226400</v>
      </c>
      <c r="I255" s="199">
        <v>10226400</v>
      </c>
      <c r="J255" s="199">
        <v>10226400</v>
      </c>
    </row>
    <row r="256" spans="1:10" ht="15.75">
      <c r="A256" s="197" t="s">
        <v>616</v>
      </c>
      <c r="B256" s="181" t="s">
        <v>428</v>
      </c>
      <c r="C256" s="181" t="s">
        <v>731</v>
      </c>
      <c r="D256" s="181" t="s">
        <v>544</v>
      </c>
      <c r="E256" s="181" t="s">
        <v>723</v>
      </c>
      <c r="F256" s="181" t="s">
        <v>796</v>
      </c>
      <c r="G256" s="181" t="s">
        <v>617</v>
      </c>
      <c r="H256" s="199">
        <v>10226400</v>
      </c>
      <c r="I256" s="199">
        <v>10226400</v>
      </c>
      <c r="J256" s="199">
        <v>10226400</v>
      </c>
    </row>
    <row r="257" spans="1:10" ht="31.5">
      <c r="A257" s="197" t="s">
        <v>630</v>
      </c>
      <c r="B257" s="181" t="s">
        <v>428</v>
      </c>
      <c r="C257" s="181" t="s">
        <v>731</v>
      </c>
      <c r="D257" s="181" t="s">
        <v>544</v>
      </c>
      <c r="E257" s="181" t="s">
        <v>723</v>
      </c>
      <c r="F257" s="181" t="s">
        <v>796</v>
      </c>
      <c r="G257" s="181" t="s">
        <v>631</v>
      </c>
      <c r="H257" s="199">
        <v>10226400</v>
      </c>
      <c r="I257" s="199">
        <v>10226400</v>
      </c>
      <c r="J257" s="199">
        <v>10226400</v>
      </c>
    </row>
    <row r="258" spans="1:10" ht="52.5" customHeight="1">
      <c r="A258" s="187" t="s">
        <v>672</v>
      </c>
      <c r="B258" s="188" t="s">
        <v>428</v>
      </c>
      <c r="C258" s="188" t="s">
        <v>731</v>
      </c>
      <c r="D258" s="188" t="s">
        <v>474</v>
      </c>
      <c r="E258" s="185" t="s">
        <v>418</v>
      </c>
      <c r="F258" s="185" t="s">
        <v>418</v>
      </c>
      <c r="G258" s="185" t="s">
        <v>418</v>
      </c>
      <c r="H258" s="190">
        <v>6120468</v>
      </c>
      <c r="I258" s="190">
        <v>6120468</v>
      </c>
      <c r="J258" s="190">
        <v>6120468</v>
      </c>
    </row>
    <row r="259" spans="1:10" ht="15.75">
      <c r="A259" s="187" t="s">
        <v>722</v>
      </c>
      <c r="B259" s="188" t="s">
        <v>428</v>
      </c>
      <c r="C259" s="188" t="s">
        <v>731</v>
      </c>
      <c r="D259" s="188" t="s">
        <v>474</v>
      </c>
      <c r="E259" s="188" t="s">
        <v>723</v>
      </c>
      <c r="F259" s="189" t="s">
        <v>418</v>
      </c>
      <c r="G259" s="189" t="s">
        <v>418</v>
      </c>
      <c r="H259" s="190">
        <v>6120468</v>
      </c>
      <c r="I259" s="190">
        <v>6120468</v>
      </c>
      <c r="J259" s="190">
        <v>6120468</v>
      </c>
    </row>
    <row r="260" spans="1:10" ht="47.25">
      <c r="A260" s="197" t="s">
        <v>672</v>
      </c>
      <c r="B260" s="181" t="s">
        <v>428</v>
      </c>
      <c r="C260" s="181" t="s">
        <v>731</v>
      </c>
      <c r="D260" s="181" t="s">
        <v>474</v>
      </c>
      <c r="E260" s="181" t="s">
        <v>723</v>
      </c>
      <c r="F260" s="181" t="s">
        <v>797</v>
      </c>
      <c r="G260" s="198" t="s">
        <v>418</v>
      </c>
      <c r="H260" s="199">
        <v>6120468</v>
      </c>
      <c r="I260" s="199">
        <v>6120468</v>
      </c>
      <c r="J260" s="199">
        <v>6120468</v>
      </c>
    </row>
    <row r="261" spans="1:10" ht="15.75">
      <c r="A261" s="197" t="s">
        <v>616</v>
      </c>
      <c r="B261" s="181" t="s">
        <v>428</v>
      </c>
      <c r="C261" s="181" t="s">
        <v>731</v>
      </c>
      <c r="D261" s="181" t="s">
        <v>474</v>
      </c>
      <c r="E261" s="181" t="s">
        <v>723</v>
      </c>
      <c r="F261" s="181" t="s">
        <v>797</v>
      </c>
      <c r="G261" s="181" t="s">
        <v>617</v>
      </c>
      <c r="H261" s="199">
        <v>6120468</v>
      </c>
      <c r="I261" s="199">
        <v>6120468</v>
      </c>
      <c r="J261" s="199">
        <v>6120468</v>
      </c>
    </row>
    <row r="262" spans="1:10" ht="31.5">
      <c r="A262" s="197" t="s">
        <v>630</v>
      </c>
      <c r="B262" s="181" t="s">
        <v>428</v>
      </c>
      <c r="C262" s="181" t="s">
        <v>731</v>
      </c>
      <c r="D262" s="181" t="s">
        <v>474</v>
      </c>
      <c r="E262" s="181" t="s">
        <v>723</v>
      </c>
      <c r="F262" s="181" t="s">
        <v>797</v>
      </c>
      <c r="G262" s="181" t="s">
        <v>631</v>
      </c>
      <c r="H262" s="199">
        <v>6120468</v>
      </c>
      <c r="I262" s="199">
        <v>6120468</v>
      </c>
      <c r="J262" s="199">
        <v>6120468</v>
      </c>
    </row>
    <row r="263" spans="1:10" ht="47.25">
      <c r="A263" s="187" t="s">
        <v>798</v>
      </c>
      <c r="B263" s="188" t="s">
        <v>428</v>
      </c>
      <c r="C263" s="188" t="s">
        <v>731</v>
      </c>
      <c r="D263" s="188" t="s">
        <v>698</v>
      </c>
      <c r="E263" s="185" t="s">
        <v>418</v>
      </c>
      <c r="F263" s="185" t="s">
        <v>418</v>
      </c>
      <c r="G263" s="185" t="s">
        <v>418</v>
      </c>
      <c r="H263" s="190">
        <v>33201000</v>
      </c>
      <c r="I263" s="190">
        <v>30076200</v>
      </c>
      <c r="J263" s="190">
        <v>30076200</v>
      </c>
    </row>
    <row r="264" spans="1:10" ht="15.75">
      <c r="A264" s="187" t="s">
        <v>722</v>
      </c>
      <c r="B264" s="188" t="s">
        <v>428</v>
      </c>
      <c r="C264" s="188" t="s">
        <v>731</v>
      </c>
      <c r="D264" s="188" t="s">
        <v>698</v>
      </c>
      <c r="E264" s="188" t="s">
        <v>723</v>
      </c>
      <c r="F264" s="189" t="s">
        <v>418</v>
      </c>
      <c r="G264" s="189" t="s">
        <v>418</v>
      </c>
      <c r="H264" s="190">
        <v>33201000</v>
      </c>
      <c r="I264" s="190">
        <v>30076200</v>
      </c>
      <c r="J264" s="190">
        <v>30076200</v>
      </c>
    </row>
    <row r="265" spans="1:10" ht="110.25">
      <c r="A265" s="197" t="s">
        <v>607</v>
      </c>
      <c r="B265" s="181" t="s">
        <v>428</v>
      </c>
      <c r="C265" s="181" t="s">
        <v>731</v>
      </c>
      <c r="D265" s="181" t="s">
        <v>698</v>
      </c>
      <c r="E265" s="181" t="s">
        <v>723</v>
      </c>
      <c r="F265" s="181" t="s">
        <v>799</v>
      </c>
      <c r="G265" s="198" t="s">
        <v>418</v>
      </c>
      <c r="H265" s="199">
        <v>33201000</v>
      </c>
      <c r="I265" s="199">
        <v>30076200</v>
      </c>
      <c r="J265" s="199">
        <v>30076200</v>
      </c>
    </row>
    <row r="266" spans="1:10" ht="31.5">
      <c r="A266" s="197" t="s">
        <v>481</v>
      </c>
      <c r="B266" s="181" t="s">
        <v>428</v>
      </c>
      <c r="C266" s="181" t="s">
        <v>731</v>
      </c>
      <c r="D266" s="181" t="s">
        <v>698</v>
      </c>
      <c r="E266" s="181" t="s">
        <v>723</v>
      </c>
      <c r="F266" s="181" t="s">
        <v>799</v>
      </c>
      <c r="G266" s="181" t="s">
        <v>482</v>
      </c>
      <c r="H266" s="199">
        <v>33201000</v>
      </c>
      <c r="I266" s="199">
        <v>30076200</v>
      </c>
      <c r="J266" s="199">
        <v>30076200</v>
      </c>
    </row>
    <row r="267" spans="1:10" ht="15.75">
      <c r="A267" s="197" t="s">
        <v>483</v>
      </c>
      <c r="B267" s="181" t="s">
        <v>428</v>
      </c>
      <c r="C267" s="181" t="s">
        <v>731</v>
      </c>
      <c r="D267" s="181" t="s">
        <v>698</v>
      </c>
      <c r="E267" s="181" t="s">
        <v>723</v>
      </c>
      <c r="F267" s="181" t="s">
        <v>799</v>
      </c>
      <c r="G267" s="181" t="s">
        <v>484</v>
      </c>
      <c r="H267" s="199">
        <v>33201000</v>
      </c>
      <c r="I267" s="199">
        <v>30076200</v>
      </c>
      <c r="J267" s="199">
        <v>30076200</v>
      </c>
    </row>
    <row r="268" spans="1:10" ht="15.75">
      <c r="A268" s="187" t="s">
        <v>800</v>
      </c>
      <c r="B268" s="188" t="s">
        <v>428</v>
      </c>
      <c r="C268" s="188" t="s">
        <v>731</v>
      </c>
      <c r="D268" s="188" t="s">
        <v>801</v>
      </c>
      <c r="E268" s="185" t="s">
        <v>418</v>
      </c>
      <c r="F268" s="185" t="s">
        <v>418</v>
      </c>
      <c r="G268" s="185" t="s">
        <v>418</v>
      </c>
      <c r="H268" s="190">
        <v>1793197.1</v>
      </c>
      <c r="I268" s="190">
        <v>0</v>
      </c>
      <c r="J268" s="190">
        <v>0</v>
      </c>
    </row>
    <row r="269" spans="1:10" ht="15.75">
      <c r="A269" s="187" t="s">
        <v>720</v>
      </c>
      <c r="B269" s="188" t="s">
        <v>428</v>
      </c>
      <c r="C269" s="188" t="s">
        <v>731</v>
      </c>
      <c r="D269" s="188" t="s">
        <v>801</v>
      </c>
      <c r="E269" s="188" t="s">
        <v>721</v>
      </c>
      <c r="F269" s="189" t="s">
        <v>418</v>
      </c>
      <c r="G269" s="189" t="s">
        <v>418</v>
      </c>
      <c r="H269" s="190">
        <v>1793197.1</v>
      </c>
      <c r="I269" s="190">
        <v>0</v>
      </c>
      <c r="J269" s="190">
        <v>0</v>
      </c>
    </row>
    <row r="270" spans="1:10" ht="31.5">
      <c r="A270" s="197" t="s">
        <v>563</v>
      </c>
      <c r="B270" s="181" t="s">
        <v>428</v>
      </c>
      <c r="C270" s="181" t="s">
        <v>731</v>
      </c>
      <c r="D270" s="181" t="s">
        <v>801</v>
      </c>
      <c r="E270" s="181" t="s">
        <v>721</v>
      </c>
      <c r="F270" s="181" t="s">
        <v>802</v>
      </c>
      <c r="G270" s="198" t="s">
        <v>418</v>
      </c>
      <c r="H270" s="199">
        <v>1793197.1</v>
      </c>
      <c r="I270" s="199">
        <v>0</v>
      </c>
      <c r="J270" s="199">
        <v>0</v>
      </c>
    </row>
    <row r="271" spans="1:10" ht="31.5">
      <c r="A271" s="197" t="s">
        <v>530</v>
      </c>
      <c r="B271" s="181" t="s">
        <v>428</v>
      </c>
      <c r="C271" s="181" t="s">
        <v>731</v>
      </c>
      <c r="D271" s="181" t="s">
        <v>801</v>
      </c>
      <c r="E271" s="181" t="s">
        <v>721</v>
      </c>
      <c r="F271" s="181" t="s">
        <v>802</v>
      </c>
      <c r="G271" s="181" t="s">
        <v>531</v>
      </c>
      <c r="H271" s="199">
        <v>1793197.1</v>
      </c>
      <c r="I271" s="199">
        <v>0</v>
      </c>
      <c r="J271" s="199">
        <v>0</v>
      </c>
    </row>
    <row r="272" spans="1:10" ht="15.75">
      <c r="A272" s="197" t="s">
        <v>532</v>
      </c>
      <c r="B272" s="181" t="s">
        <v>428</v>
      </c>
      <c r="C272" s="181" t="s">
        <v>731</v>
      </c>
      <c r="D272" s="181" t="s">
        <v>801</v>
      </c>
      <c r="E272" s="181" t="s">
        <v>721</v>
      </c>
      <c r="F272" s="181" t="s">
        <v>802</v>
      </c>
      <c r="G272" s="181" t="s">
        <v>533</v>
      </c>
      <c r="H272" s="199">
        <v>1793197.1</v>
      </c>
      <c r="I272" s="199">
        <v>0</v>
      </c>
      <c r="J272" s="199">
        <v>0</v>
      </c>
    </row>
    <row r="273" spans="1:10" ht="31.5">
      <c r="A273" s="187" t="s">
        <v>803</v>
      </c>
      <c r="B273" s="188" t="s">
        <v>428</v>
      </c>
      <c r="C273" s="188" t="s">
        <v>731</v>
      </c>
      <c r="D273" s="188" t="s">
        <v>804</v>
      </c>
      <c r="E273" s="185" t="s">
        <v>418</v>
      </c>
      <c r="F273" s="185" t="s">
        <v>418</v>
      </c>
      <c r="G273" s="185" t="s">
        <v>418</v>
      </c>
      <c r="H273" s="190">
        <v>7768711</v>
      </c>
      <c r="I273" s="190">
        <v>7471455</v>
      </c>
      <c r="J273" s="190">
        <v>7768711</v>
      </c>
    </row>
    <row r="274" spans="1:10" ht="15.75">
      <c r="A274" s="187" t="s">
        <v>722</v>
      </c>
      <c r="B274" s="188" t="s">
        <v>428</v>
      </c>
      <c r="C274" s="188" t="s">
        <v>731</v>
      </c>
      <c r="D274" s="188" t="s">
        <v>804</v>
      </c>
      <c r="E274" s="188" t="s">
        <v>723</v>
      </c>
      <c r="F274" s="189" t="s">
        <v>418</v>
      </c>
      <c r="G274" s="189" t="s">
        <v>418</v>
      </c>
      <c r="H274" s="190">
        <v>7768711</v>
      </c>
      <c r="I274" s="190">
        <v>7471455</v>
      </c>
      <c r="J274" s="190">
        <v>7768711</v>
      </c>
    </row>
    <row r="275" spans="1:10" ht="31.5">
      <c r="A275" s="197" t="s">
        <v>485</v>
      </c>
      <c r="B275" s="181" t="s">
        <v>428</v>
      </c>
      <c r="C275" s="181" t="s">
        <v>731</v>
      </c>
      <c r="D275" s="181" t="s">
        <v>804</v>
      </c>
      <c r="E275" s="181" t="s">
        <v>723</v>
      </c>
      <c r="F275" s="181" t="s">
        <v>762</v>
      </c>
      <c r="G275" s="198" t="s">
        <v>418</v>
      </c>
      <c r="H275" s="199">
        <v>7768711</v>
      </c>
      <c r="I275" s="199">
        <v>7471455</v>
      </c>
      <c r="J275" s="199">
        <v>7768711</v>
      </c>
    </row>
    <row r="276" spans="1:10" ht="63">
      <c r="A276" s="197" t="s">
        <v>423</v>
      </c>
      <c r="B276" s="181" t="s">
        <v>428</v>
      </c>
      <c r="C276" s="181" t="s">
        <v>731</v>
      </c>
      <c r="D276" s="181" t="s">
        <v>804</v>
      </c>
      <c r="E276" s="181" t="s">
        <v>723</v>
      </c>
      <c r="F276" s="181" t="s">
        <v>762</v>
      </c>
      <c r="G276" s="181" t="s">
        <v>424</v>
      </c>
      <c r="H276" s="199">
        <v>7431423</v>
      </c>
      <c r="I276" s="199">
        <v>7431423</v>
      </c>
      <c r="J276" s="199">
        <v>7431423</v>
      </c>
    </row>
    <row r="277" spans="1:10" ht="15.75">
      <c r="A277" s="197" t="s">
        <v>511</v>
      </c>
      <c r="B277" s="181" t="s">
        <v>428</v>
      </c>
      <c r="C277" s="181" t="s">
        <v>731</v>
      </c>
      <c r="D277" s="181" t="s">
        <v>804</v>
      </c>
      <c r="E277" s="181" t="s">
        <v>723</v>
      </c>
      <c r="F277" s="181" t="s">
        <v>762</v>
      </c>
      <c r="G277" s="181" t="s">
        <v>512</v>
      </c>
      <c r="H277" s="199">
        <v>7431423</v>
      </c>
      <c r="I277" s="199">
        <v>7431423</v>
      </c>
      <c r="J277" s="199">
        <v>7431423</v>
      </c>
    </row>
    <row r="278" spans="1:10" ht="31.5">
      <c r="A278" s="197" t="s">
        <v>433</v>
      </c>
      <c r="B278" s="181" t="s">
        <v>428</v>
      </c>
      <c r="C278" s="181" t="s">
        <v>731</v>
      </c>
      <c r="D278" s="181" t="s">
        <v>804</v>
      </c>
      <c r="E278" s="181" t="s">
        <v>723</v>
      </c>
      <c r="F278" s="181" t="s">
        <v>762</v>
      </c>
      <c r="G278" s="181" t="s">
        <v>434</v>
      </c>
      <c r="H278" s="199">
        <v>336728</v>
      </c>
      <c r="I278" s="199">
        <v>40032</v>
      </c>
      <c r="J278" s="199">
        <v>336728</v>
      </c>
    </row>
    <row r="279" spans="1:10" ht="31.5">
      <c r="A279" s="197" t="s">
        <v>435</v>
      </c>
      <c r="B279" s="181" t="s">
        <v>428</v>
      </c>
      <c r="C279" s="181" t="s">
        <v>731</v>
      </c>
      <c r="D279" s="181" t="s">
        <v>804</v>
      </c>
      <c r="E279" s="181" t="s">
        <v>723</v>
      </c>
      <c r="F279" s="181" t="s">
        <v>762</v>
      </c>
      <c r="G279" s="181" t="s">
        <v>436</v>
      </c>
      <c r="H279" s="199">
        <v>336728</v>
      </c>
      <c r="I279" s="199">
        <v>40032</v>
      </c>
      <c r="J279" s="199">
        <v>336728</v>
      </c>
    </row>
    <row r="280" spans="1:10" ht="15.75">
      <c r="A280" s="197" t="s">
        <v>441</v>
      </c>
      <c r="B280" s="181" t="s">
        <v>428</v>
      </c>
      <c r="C280" s="181" t="s">
        <v>731</v>
      </c>
      <c r="D280" s="181" t="s">
        <v>804</v>
      </c>
      <c r="E280" s="181" t="s">
        <v>723</v>
      </c>
      <c r="F280" s="181" t="s">
        <v>762</v>
      </c>
      <c r="G280" s="181" t="s">
        <v>442</v>
      </c>
      <c r="H280" s="199">
        <v>560</v>
      </c>
      <c r="I280" s="199">
        <v>0</v>
      </c>
      <c r="J280" s="199">
        <v>560</v>
      </c>
    </row>
    <row r="281" spans="1:10" ht="15.75">
      <c r="A281" s="197" t="s">
        <v>443</v>
      </c>
      <c r="B281" s="181" t="s">
        <v>428</v>
      </c>
      <c r="C281" s="181" t="s">
        <v>731</v>
      </c>
      <c r="D281" s="181" t="s">
        <v>804</v>
      </c>
      <c r="E281" s="181" t="s">
        <v>723</v>
      </c>
      <c r="F281" s="181" t="s">
        <v>762</v>
      </c>
      <c r="G281" s="181" t="s">
        <v>444</v>
      </c>
      <c r="H281" s="199">
        <v>560</v>
      </c>
      <c r="I281" s="199">
        <v>0</v>
      </c>
      <c r="J281" s="199">
        <v>560</v>
      </c>
    </row>
    <row r="282" spans="1:10" ht="31.5">
      <c r="A282" s="187" t="s">
        <v>805</v>
      </c>
      <c r="B282" s="188" t="s">
        <v>428</v>
      </c>
      <c r="C282" s="188" t="s">
        <v>731</v>
      </c>
      <c r="D282" s="188" t="s">
        <v>806</v>
      </c>
      <c r="E282" s="185" t="s">
        <v>418</v>
      </c>
      <c r="F282" s="185" t="s">
        <v>418</v>
      </c>
      <c r="G282" s="185" t="s">
        <v>418</v>
      </c>
      <c r="H282" s="190">
        <v>2433756</v>
      </c>
      <c r="I282" s="190">
        <v>2433756</v>
      </c>
      <c r="J282" s="190">
        <v>2433756</v>
      </c>
    </row>
    <row r="283" spans="1:10" ht="15.75">
      <c r="A283" s="187" t="s">
        <v>722</v>
      </c>
      <c r="B283" s="188" t="s">
        <v>428</v>
      </c>
      <c r="C283" s="188" t="s">
        <v>731</v>
      </c>
      <c r="D283" s="188" t="s">
        <v>806</v>
      </c>
      <c r="E283" s="188" t="s">
        <v>723</v>
      </c>
      <c r="F283" s="189" t="s">
        <v>418</v>
      </c>
      <c r="G283" s="189" t="s">
        <v>418</v>
      </c>
      <c r="H283" s="190">
        <v>2433756</v>
      </c>
      <c r="I283" s="190">
        <v>2433756</v>
      </c>
      <c r="J283" s="190">
        <v>2433756</v>
      </c>
    </row>
    <row r="284" spans="1:10" ht="31.5">
      <c r="A284" s="197" t="s">
        <v>485</v>
      </c>
      <c r="B284" s="181" t="s">
        <v>428</v>
      </c>
      <c r="C284" s="181" t="s">
        <v>731</v>
      </c>
      <c r="D284" s="181" t="s">
        <v>806</v>
      </c>
      <c r="E284" s="181" t="s">
        <v>723</v>
      </c>
      <c r="F284" s="181" t="s">
        <v>762</v>
      </c>
      <c r="G284" s="198" t="s">
        <v>418</v>
      </c>
      <c r="H284" s="199">
        <v>2433756</v>
      </c>
      <c r="I284" s="199">
        <v>2433756</v>
      </c>
      <c r="J284" s="199">
        <v>2433756</v>
      </c>
    </row>
    <row r="285" spans="1:10" ht="63">
      <c r="A285" s="197" t="s">
        <v>423</v>
      </c>
      <c r="B285" s="181" t="s">
        <v>428</v>
      </c>
      <c r="C285" s="181" t="s">
        <v>731</v>
      </c>
      <c r="D285" s="181" t="s">
        <v>806</v>
      </c>
      <c r="E285" s="181" t="s">
        <v>723</v>
      </c>
      <c r="F285" s="181" t="s">
        <v>762</v>
      </c>
      <c r="G285" s="181" t="s">
        <v>424</v>
      </c>
      <c r="H285" s="199">
        <v>2433756</v>
      </c>
      <c r="I285" s="199">
        <v>2433756</v>
      </c>
      <c r="J285" s="199">
        <v>2433756</v>
      </c>
    </row>
    <row r="286" spans="1:10" ht="15.75">
      <c r="A286" s="197" t="s">
        <v>511</v>
      </c>
      <c r="B286" s="181" t="s">
        <v>428</v>
      </c>
      <c r="C286" s="181" t="s">
        <v>731</v>
      </c>
      <c r="D286" s="181" t="s">
        <v>806</v>
      </c>
      <c r="E286" s="181" t="s">
        <v>723</v>
      </c>
      <c r="F286" s="181" t="s">
        <v>762</v>
      </c>
      <c r="G286" s="181" t="s">
        <v>512</v>
      </c>
      <c r="H286" s="199">
        <v>2433756</v>
      </c>
      <c r="I286" s="199">
        <v>2433756</v>
      </c>
      <c r="J286" s="199">
        <v>2433756</v>
      </c>
    </row>
    <row r="287" spans="1:10" ht="31.5">
      <c r="A287" s="187" t="s">
        <v>932</v>
      </c>
      <c r="B287" s="188" t="s">
        <v>437</v>
      </c>
      <c r="C287" s="185" t="s">
        <v>418</v>
      </c>
      <c r="D287" s="185" t="s">
        <v>418</v>
      </c>
      <c r="E287" s="185" t="s">
        <v>418</v>
      </c>
      <c r="F287" s="185" t="s">
        <v>418</v>
      </c>
      <c r="G287" s="185" t="s">
        <v>418</v>
      </c>
      <c r="H287" s="190">
        <v>147233244.46000001</v>
      </c>
      <c r="I287" s="190">
        <v>136857472.83000001</v>
      </c>
      <c r="J287" s="190">
        <v>148938708.55000001</v>
      </c>
    </row>
    <row r="288" spans="1:10" ht="15.75">
      <c r="A288" s="187" t="s">
        <v>549</v>
      </c>
      <c r="B288" s="188" t="s">
        <v>437</v>
      </c>
      <c r="C288" s="188" t="s">
        <v>731</v>
      </c>
      <c r="D288" s="188" t="s">
        <v>417</v>
      </c>
      <c r="E288" s="185" t="s">
        <v>418</v>
      </c>
      <c r="F288" s="185" t="s">
        <v>418</v>
      </c>
      <c r="G288" s="185" t="s">
        <v>418</v>
      </c>
      <c r="H288" s="190">
        <v>20000</v>
      </c>
      <c r="I288" s="190">
        <v>20000</v>
      </c>
      <c r="J288" s="190">
        <v>20000</v>
      </c>
    </row>
    <row r="289" spans="1:10" ht="31.5">
      <c r="A289" s="187" t="s">
        <v>712</v>
      </c>
      <c r="B289" s="188" t="s">
        <v>437</v>
      </c>
      <c r="C289" s="188" t="s">
        <v>731</v>
      </c>
      <c r="D289" s="188" t="s">
        <v>417</v>
      </c>
      <c r="E289" s="188" t="s">
        <v>713</v>
      </c>
      <c r="F289" s="189" t="s">
        <v>418</v>
      </c>
      <c r="G289" s="189" t="s">
        <v>418</v>
      </c>
      <c r="H289" s="190">
        <v>20000</v>
      </c>
      <c r="I289" s="190">
        <v>20000</v>
      </c>
      <c r="J289" s="190">
        <v>20000</v>
      </c>
    </row>
    <row r="290" spans="1:10" ht="15.75">
      <c r="A290" s="197" t="s">
        <v>549</v>
      </c>
      <c r="B290" s="181" t="s">
        <v>437</v>
      </c>
      <c r="C290" s="181" t="s">
        <v>731</v>
      </c>
      <c r="D290" s="181" t="s">
        <v>417</v>
      </c>
      <c r="E290" s="181" t="s">
        <v>713</v>
      </c>
      <c r="F290" s="181" t="s">
        <v>807</v>
      </c>
      <c r="G290" s="198" t="s">
        <v>418</v>
      </c>
      <c r="H290" s="199">
        <v>20000</v>
      </c>
      <c r="I290" s="199">
        <v>20000</v>
      </c>
      <c r="J290" s="199">
        <v>20000</v>
      </c>
    </row>
    <row r="291" spans="1:10" ht="31.5">
      <c r="A291" s="197" t="s">
        <v>433</v>
      </c>
      <c r="B291" s="181" t="s">
        <v>437</v>
      </c>
      <c r="C291" s="181" t="s">
        <v>731</v>
      </c>
      <c r="D291" s="181" t="s">
        <v>417</v>
      </c>
      <c r="E291" s="181" t="s">
        <v>713</v>
      </c>
      <c r="F291" s="181" t="s">
        <v>807</v>
      </c>
      <c r="G291" s="181" t="s">
        <v>434</v>
      </c>
      <c r="H291" s="199">
        <v>20000</v>
      </c>
      <c r="I291" s="199">
        <v>20000</v>
      </c>
      <c r="J291" s="199">
        <v>20000</v>
      </c>
    </row>
    <row r="292" spans="1:10" ht="31.5">
      <c r="A292" s="197" t="s">
        <v>435</v>
      </c>
      <c r="B292" s="181" t="s">
        <v>437</v>
      </c>
      <c r="C292" s="181" t="s">
        <v>731</v>
      </c>
      <c r="D292" s="181" t="s">
        <v>417</v>
      </c>
      <c r="E292" s="181" t="s">
        <v>713</v>
      </c>
      <c r="F292" s="181" t="s">
        <v>807</v>
      </c>
      <c r="G292" s="181" t="s">
        <v>436</v>
      </c>
      <c r="H292" s="199">
        <v>20000</v>
      </c>
      <c r="I292" s="199">
        <v>20000</v>
      </c>
      <c r="J292" s="199">
        <v>20000</v>
      </c>
    </row>
    <row r="293" spans="1:10" ht="31.5">
      <c r="A293" s="187" t="s">
        <v>808</v>
      </c>
      <c r="B293" s="188" t="s">
        <v>437</v>
      </c>
      <c r="C293" s="188" t="s">
        <v>731</v>
      </c>
      <c r="D293" s="188" t="s">
        <v>420</v>
      </c>
      <c r="E293" s="185" t="s">
        <v>418</v>
      </c>
      <c r="F293" s="185" t="s">
        <v>418</v>
      </c>
      <c r="G293" s="185" t="s">
        <v>418</v>
      </c>
      <c r="H293" s="190">
        <v>46750353</v>
      </c>
      <c r="I293" s="190">
        <v>44487863</v>
      </c>
      <c r="J293" s="190">
        <v>48009066</v>
      </c>
    </row>
    <row r="294" spans="1:10" ht="31.5">
      <c r="A294" s="187" t="s">
        <v>712</v>
      </c>
      <c r="B294" s="188" t="s">
        <v>437</v>
      </c>
      <c r="C294" s="188" t="s">
        <v>731</v>
      </c>
      <c r="D294" s="188" t="s">
        <v>420</v>
      </c>
      <c r="E294" s="188" t="s">
        <v>713</v>
      </c>
      <c r="F294" s="189" t="s">
        <v>418</v>
      </c>
      <c r="G294" s="189" t="s">
        <v>418</v>
      </c>
      <c r="H294" s="190">
        <v>46750353</v>
      </c>
      <c r="I294" s="190">
        <v>44487863</v>
      </c>
      <c r="J294" s="190">
        <v>48009066</v>
      </c>
    </row>
    <row r="295" spans="1:10" ht="15.75">
      <c r="A295" s="197" t="s">
        <v>610</v>
      </c>
      <c r="B295" s="181" t="s">
        <v>437</v>
      </c>
      <c r="C295" s="181" t="s">
        <v>731</v>
      </c>
      <c r="D295" s="181" t="s">
        <v>420</v>
      </c>
      <c r="E295" s="181" t="s">
        <v>713</v>
      </c>
      <c r="F295" s="181" t="s">
        <v>778</v>
      </c>
      <c r="G295" s="198" t="s">
        <v>418</v>
      </c>
      <c r="H295" s="199">
        <v>46750353</v>
      </c>
      <c r="I295" s="199">
        <v>44487863</v>
      </c>
      <c r="J295" s="199">
        <v>48009066</v>
      </c>
    </row>
    <row r="296" spans="1:10" ht="31.5">
      <c r="A296" s="197" t="s">
        <v>481</v>
      </c>
      <c r="B296" s="181" t="s">
        <v>437</v>
      </c>
      <c r="C296" s="181" t="s">
        <v>731</v>
      </c>
      <c r="D296" s="181" t="s">
        <v>420</v>
      </c>
      <c r="E296" s="181" t="s">
        <v>713</v>
      </c>
      <c r="F296" s="181" t="s">
        <v>778</v>
      </c>
      <c r="G296" s="181" t="s">
        <v>482</v>
      </c>
      <c r="H296" s="199">
        <v>46750353</v>
      </c>
      <c r="I296" s="199">
        <v>44487863</v>
      </c>
      <c r="J296" s="199">
        <v>48009066</v>
      </c>
    </row>
    <row r="297" spans="1:10" ht="15.75">
      <c r="A297" s="197" t="s">
        <v>483</v>
      </c>
      <c r="B297" s="181" t="s">
        <v>437</v>
      </c>
      <c r="C297" s="181" t="s">
        <v>731</v>
      </c>
      <c r="D297" s="181" t="s">
        <v>420</v>
      </c>
      <c r="E297" s="181" t="s">
        <v>713</v>
      </c>
      <c r="F297" s="181" t="s">
        <v>778</v>
      </c>
      <c r="G297" s="181" t="s">
        <v>484</v>
      </c>
      <c r="H297" s="199">
        <v>46750353</v>
      </c>
      <c r="I297" s="199">
        <v>44487863</v>
      </c>
      <c r="J297" s="199">
        <v>48009066</v>
      </c>
    </row>
    <row r="298" spans="1:10" ht="15.75">
      <c r="A298" s="187" t="s">
        <v>613</v>
      </c>
      <c r="B298" s="188" t="s">
        <v>437</v>
      </c>
      <c r="C298" s="188" t="s">
        <v>731</v>
      </c>
      <c r="D298" s="188" t="s">
        <v>428</v>
      </c>
      <c r="E298" s="185" t="s">
        <v>418</v>
      </c>
      <c r="F298" s="185" t="s">
        <v>418</v>
      </c>
      <c r="G298" s="185" t="s">
        <v>418</v>
      </c>
      <c r="H298" s="190">
        <v>119650</v>
      </c>
      <c r="I298" s="190">
        <v>0</v>
      </c>
      <c r="J298" s="190">
        <v>119650</v>
      </c>
    </row>
    <row r="299" spans="1:10" ht="31.5">
      <c r="A299" s="187" t="s">
        <v>712</v>
      </c>
      <c r="B299" s="188" t="s">
        <v>437</v>
      </c>
      <c r="C299" s="188" t="s">
        <v>731</v>
      </c>
      <c r="D299" s="188" t="s">
        <v>428</v>
      </c>
      <c r="E299" s="188" t="s">
        <v>713</v>
      </c>
      <c r="F299" s="189" t="s">
        <v>418</v>
      </c>
      <c r="G299" s="189" t="s">
        <v>418</v>
      </c>
      <c r="H299" s="190">
        <v>119650</v>
      </c>
      <c r="I299" s="190">
        <v>0</v>
      </c>
      <c r="J299" s="190">
        <v>119650</v>
      </c>
    </row>
    <row r="300" spans="1:10" ht="15.75">
      <c r="A300" s="197" t="s">
        <v>613</v>
      </c>
      <c r="B300" s="181" t="s">
        <v>437</v>
      </c>
      <c r="C300" s="181" t="s">
        <v>731</v>
      </c>
      <c r="D300" s="181" t="s">
        <v>428</v>
      </c>
      <c r="E300" s="181" t="s">
        <v>713</v>
      </c>
      <c r="F300" s="181" t="s">
        <v>786</v>
      </c>
      <c r="G300" s="198" t="s">
        <v>418</v>
      </c>
      <c r="H300" s="199">
        <v>119650</v>
      </c>
      <c r="I300" s="199">
        <v>0</v>
      </c>
      <c r="J300" s="199">
        <v>119650</v>
      </c>
    </row>
    <row r="301" spans="1:10" ht="31.5">
      <c r="A301" s="197" t="s">
        <v>433</v>
      </c>
      <c r="B301" s="181" t="s">
        <v>437</v>
      </c>
      <c r="C301" s="181" t="s">
        <v>731</v>
      </c>
      <c r="D301" s="181" t="s">
        <v>428</v>
      </c>
      <c r="E301" s="181" t="s">
        <v>713</v>
      </c>
      <c r="F301" s="181" t="s">
        <v>786</v>
      </c>
      <c r="G301" s="181" t="s">
        <v>434</v>
      </c>
      <c r="H301" s="199">
        <v>119650</v>
      </c>
      <c r="I301" s="199">
        <v>0</v>
      </c>
      <c r="J301" s="199">
        <v>119650</v>
      </c>
    </row>
    <row r="302" spans="1:10" ht="31.5">
      <c r="A302" s="197" t="s">
        <v>435</v>
      </c>
      <c r="B302" s="181" t="s">
        <v>437</v>
      </c>
      <c r="C302" s="181" t="s">
        <v>731</v>
      </c>
      <c r="D302" s="181" t="s">
        <v>428</v>
      </c>
      <c r="E302" s="181" t="s">
        <v>713</v>
      </c>
      <c r="F302" s="181" t="s">
        <v>786</v>
      </c>
      <c r="G302" s="181" t="s">
        <v>436</v>
      </c>
      <c r="H302" s="199">
        <v>119650</v>
      </c>
      <c r="I302" s="199">
        <v>0</v>
      </c>
      <c r="J302" s="199">
        <v>119650</v>
      </c>
    </row>
    <row r="303" spans="1:10" ht="63">
      <c r="A303" s="187" t="s">
        <v>809</v>
      </c>
      <c r="B303" s="188" t="s">
        <v>437</v>
      </c>
      <c r="C303" s="188" t="s">
        <v>731</v>
      </c>
      <c r="D303" s="188" t="s">
        <v>437</v>
      </c>
      <c r="E303" s="185" t="s">
        <v>418</v>
      </c>
      <c r="F303" s="185" t="s">
        <v>418</v>
      </c>
      <c r="G303" s="185" t="s">
        <v>418</v>
      </c>
      <c r="H303" s="190">
        <v>280800</v>
      </c>
      <c r="I303" s="190">
        <v>280800</v>
      </c>
      <c r="J303" s="190">
        <v>280800</v>
      </c>
    </row>
    <row r="304" spans="1:10" ht="31.5">
      <c r="A304" s="187" t="s">
        <v>712</v>
      </c>
      <c r="B304" s="188" t="s">
        <v>437</v>
      </c>
      <c r="C304" s="188" t="s">
        <v>731</v>
      </c>
      <c r="D304" s="188" t="s">
        <v>437</v>
      </c>
      <c r="E304" s="188" t="s">
        <v>713</v>
      </c>
      <c r="F304" s="189" t="s">
        <v>418</v>
      </c>
      <c r="G304" s="189" t="s">
        <v>418</v>
      </c>
      <c r="H304" s="190">
        <v>280800</v>
      </c>
      <c r="I304" s="190">
        <v>280800</v>
      </c>
      <c r="J304" s="190">
        <v>280800</v>
      </c>
    </row>
    <row r="305" spans="1:10" ht="94.5">
      <c r="A305" s="197" t="s">
        <v>628</v>
      </c>
      <c r="B305" s="181" t="s">
        <v>437</v>
      </c>
      <c r="C305" s="181" t="s">
        <v>731</v>
      </c>
      <c r="D305" s="181" t="s">
        <v>437</v>
      </c>
      <c r="E305" s="181" t="s">
        <v>713</v>
      </c>
      <c r="F305" s="181" t="s">
        <v>796</v>
      </c>
      <c r="G305" s="198" t="s">
        <v>418</v>
      </c>
      <c r="H305" s="199">
        <v>280800</v>
      </c>
      <c r="I305" s="199">
        <v>280800</v>
      </c>
      <c r="J305" s="199">
        <v>280800</v>
      </c>
    </row>
    <row r="306" spans="1:10" ht="15.75">
      <c r="A306" s="197" t="s">
        <v>616</v>
      </c>
      <c r="B306" s="181" t="s">
        <v>437</v>
      </c>
      <c r="C306" s="181" t="s">
        <v>731</v>
      </c>
      <c r="D306" s="181" t="s">
        <v>437</v>
      </c>
      <c r="E306" s="181" t="s">
        <v>713</v>
      </c>
      <c r="F306" s="181" t="s">
        <v>796</v>
      </c>
      <c r="G306" s="181" t="s">
        <v>617</v>
      </c>
      <c r="H306" s="199">
        <v>280800</v>
      </c>
      <c r="I306" s="199">
        <v>280800</v>
      </c>
      <c r="J306" s="199">
        <v>280800</v>
      </c>
    </row>
    <row r="307" spans="1:10" ht="31.5">
      <c r="A307" s="197" t="s">
        <v>630</v>
      </c>
      <c r="B307" s="181" t="s">
        <v>437</v>
      </c>
      <c r="C307" s="181" t="s">
        <v>731</v>
      </c>
      <c r="D307" s="181" t="s">
        <v>437</v>
      </c>
      <c r="E307" s="181" t="s">
        <v>713</v>
      </c>
      <c r="F307" s="181" t="s">
        <v>796</v>
      </c>
      <c r="G307" s="181" t="s">
        <v>631</v>
      </c>
      <c r="H307" s="199">
        <v>280800</v>
      </c>
      <c r="I307" s="199">
        <v>280800</v>
      </c>
      <c r="J307" s="199">
        <v>280800</v>
      </c>
    </row>
    <row r="308" spans="1:10" ht="15.75">
      <c r="A308" s="187" t="s">
        <v>638</v>
      </c>
      <c r="B308" s="188" t="s">
        <v>437</v>
      </c>
      <c r="C308" s="188" t="s">
        <v>731</v>
      </c>
      <c r="D308" s="188" t="s">
        <v>456</v>
      </c>
      <c r="E308" s="185" t="s">
        <v>418</v>
      </c>
      <c r="F308" s="185" t="s">
        <v>418</v>
      </c>
      <c r="G308" s="185" t="s">
        <v>418</v>
      </c>
      <c r="H308" s="190">
        <v>17958235.379999999</v>
      </c>
      <c r="I308" s="190">
        <v>15926152.07</v>
      </c>
      <c r="J308" s="190">
        <v>18162238.469999999</v>
      </c>
    </row>
    <row r="309" spans="1:10" ht="31.5">
      <c r="A309" s="187" t="s">
        <v>712</v>
      </c>
      <c r="B309" s="188" t="s">
        <v>437</v>
      </c>
      <c r="C309" s="188" t="s">
        <v>731</v>
      </c>
      <c r="D309" s="188" t="s">
        <v>456</v>
      </c>
      <c r="E309" s="188" t="s">
        <v>713</v>
      </c>
      <c r="F309" s="189" t="s">
        <v>418</v>
      </c>
      <c r="G309" s="189" t="s">
        <v>418</v>
      </c>
      <c r="H309" s="190">
        <v>17958235.379999999</v>
      </c>
      <c r="I309" s="190">
        <v>15926152.07</v>
      </c>
      <c r="J309" s="190">
        <v>18162238.469999999</v>
      </c>
    </row>
    <row r="310" spans="1:10" ht="15.75">
      <c r="A310" s="197" t="s">
        <v>638</v>
      </c>
      <c r="B310" s="181" t="s">
        <v>437</v>
      </c>
      <c r="C310" s="181" t="s">
        <v>731</v>
      </c>
      <c r="D310" s="181" t="s">
        <v>456</v>
      </c>
      <c r="E310" s="181" t="s">
        <v>713</v>
      </c>
      <c r="F310" s="181" t="s">
        <v>810</v>
      </c>
      <c r="G310" s="198" t="s">
        <v>418</v>
      </c>
      <c r="H310" s="199">
        <v>17812356</v>
      </c>
      <c r="I310" s="199">
        <v>15780083</v>
      </c>
      <c r="J310" s="199">
        <v>18012356</v>
      </c>
    </row>
    <row r="311" spans="1:10" ht="31.5">
      <c r="A311" s="197" t="s">
        <v>481</v>
      </c>
      <c r="B311" s="181" t="s">
        <v>437</v>
      </c>
      <c r="C311" s="181" t="s">
        <v>731</v>
      </c>
      <c r="D311" s="181" t="s">
        <v>456</v>
      </c>
      <c r="E311" s="181" t="s">
        <v>713</v>
      </c>
      <c r="F311" s="181" t="s">
        <v>810</v>
      </c>
      <c r="G311" s="181" t="s">
        <v>482</v>
      </c>
      <c r="H311" s="199">
        <v>17812356</v>
      </c>
      <c r="I311" s="199">
        <v>15780083</v>
      </c>
      <c r="J311" s="199">
        <v>18012356</v>
      </c>
    </row>
    <row r="312" spans="1:10" ht="15.75">
      <c r="A312" s="197" t="s">
        <v>483</v>
      </c>
      <c r="B312" s="181" t="s">
        <v>437</v>
      </c>
      <c r="C312" s="181" t="s">
        <v>731</v>
      </c>
      <c r="D312" s="181" t="s">
        <v>456</v>
      </c>
      <c r="E312" s="181" t="s">
        <v>713</v>
      </c>
      <c r="F312" s="181" t="s">
        <v>810</v>
      </c>
      <c r="G312" s="181" t="s">
        <v>484</v>
      </c>
      <c r="H312" s="199">
        <v>17812356</v>
      </c>
      <c r="I312" s="199">
        <v>15780083</v>
      </c>
      <c r="J312" s="199">
        <v>18012356</v>
      </c>
    </row>
    <row r="313" spans="1:10" ht="15.75">
      <c r="A313" s="197" t="s">
        <v>637</v>
      </c>
      <c r="B313" s="181" t="s">
        <v>437</v>
      </c>
      <c r="C313" s="181" t="s">
        <v>731</v>
      </c>
      <c r="D313" s="181" t="s">
        <v>456</v>
      </c>
      <c r="E313" s="181" t="s">
        <v>713</v>
      </c>
      <c r="F313" s="181" t="s">
        <v>811</v>
      </c>
      <c r="G313" s="198" t="s">
        <v>418</v>
      </c>
      <c r="H313" s="199">
        <v>145879.38</v>
      </c>
      <c r="I313" s="199">
        <v>146069.07</v>
      </c>
      <c r="J313" s="199">
        <v>149882.47</v>
      </c>
    </row>
    <row r="314" spans="1:10" ht="31.5">
      <c r="A314" s="197" t="s">
        <v>481</v>
      </c>
      <c r="B314" s="181" t="s">
        <v>437</v>
      </c>
      <c r="C314" s="181" t="s">
        <v>731</v>
      </c>
      <c r="D314" s="181" t="s">
        <v>456</v>
      </c>
      <c r="E314" s="181" t="s">
        <v>713</v>
      </c>
      <c r="F314" s="181" t="s">
        <v>811</v>
      </c>
      <c r="G314" s="181" t="s">
        <v>482</v>
      </c>
      <c r="H314" s="199">
        <v>145879.38</v>
      </c>
      <c r="I314" s="199">
        <v>146069.07</v>
      </c>
      <c r="J314" s="199">
        <v>149882.47</v>
      </c>
    </row>
    <row r="315" spans="1:10" ht="15.75">
      <c r="A315" s="197" t="s">
        <v>483</v>
      </c>
      <c r="B315" s="181" t="s">
        <v>437</v>
      </c>
      <c r="C315" s="181" t="s">
        <v>731</v>
      </c>
      <c r="D315" s="181" t="s">
        <v>456</v>
      </c>
      <c r="E315" s="181" t="s">
        <v>713</v>
      </c>
      <c r="F315" s="181" t="s">
        <v>811</v>
      </c>
      <c r="G315" s="181" t="s">
        <v>484</v>
      </c>
      <c r="H315" s="199">
        <v>145879.38</v>
      </c>
      <c r="I315" s="199">
        <v>146069.07</v>
      </c>
      <c r="J315" s="199">
        <v>149882.47</v>
      </c>
    </row>
    <row r="316" spans="1:10" ht="15.75">
      <c r="A316" s="187" t="s">
        <v>812</v>
      </c>
      <c r="B316" s="188" t="s">
        <v>437</v>
      </c>
      <c r="C316" s="188" t="s">
        <v>731</v>
      </c>
      <c r="D316" s="188" t="s">
        <v>460</v>
      </c>
      <c r="E316" s="185" t="s">
        <v>418</v>
      </c>
      <c r="F316" s="185" t="s">
        <v>418</v>
      </c>
      <c r="G316" s="185" t="s">
        <v>418</v>
      </c>
      <c r="H316" s="190">
        <v>4060467</v>
      </c>
      <c r="I316" s="190">
        <v>3162891</v>
      </c>
      <c r="J316" s="190">
        <v>4260467</v>
      </c>
    </row>
    <row r="317" spans="1:10" ht="31.5">
      <c r="A317" s="187" t="s">
        <v>712</v>
      </c>
      <c r="B317" s="188" t="s">
        <v>437</v>
      </c>
      <c r="C317" s="188" t="s">
        <v>731</v>
      </c>
      <c r="D317" s="188" t="s">
        <v>460</v>
      </c>
      <c r="E317" s="188" t="s">
        <v>713</v>
      </c>
      <c r="F317" s="189" t="s">
        <v>418</v>
      </c>
      <c r="G317" s="189" t="s">
        <v>418</v>
      </c>
      <c r="H317" s="190">
        <v>4060467</v>
      </c>
      <c r="I317" s="190">
        <v>3162891</v>
      </c>
      <c r="J317" s="190">
        <v>4260467</v>
      </c>
    </row>
    <row r="318" spans="1:10" ht="15.75">
      <c r="A318" s="197" t="s">
        <v>641</v>
      </c>
      <c r="B318" s="181" t="s">
        <v>437</v>
      </c>
      <c r="C318" s="181" t="s">
        <v>731</v>
      </c>
      <c r="D318" s="181" t="s">
        <v>460</v>
      </c>
      <c r="E318" s="181" t="s">
        <v>713</v>
      </c>
      <c r="F318" s="181" t="s">
        <v>813</v>
      </c>
      <c r="G318" s="198" t="s">
        <v>418</v>
      </c>
      <c r="H318" s="199">
        <v>4060467</v>
      </c>
      <c r="I318" s="199">
        <v>3162891</v>
      </c>
      <c r="J318" s="199">
        <v>4260467</v>
      </c>
    </row>
    <row r="319" spans="1:10" ht="31.5">
      <c r="A319" s="197" t="s">
        <v>481</v>
      </c>
      <c r="B319" s="181" t="s">
        <v>437</v>
      </c>
      <c r="C319" s="181" t="s">
        <v>731</v>
      </c>
      <c r="D319" s="181" t="s">
        <v>460</v>
      </c>
      <c r="E319" s="181" t="s">
        <v>713</v>
      </c>
      <c r="F319" s="181" t="s">
        <v>813</v>
      </c>
      <c r="G319" s="181" t="s">
        <v>482</v>
      </c>
      <c r="H319" s="199">
        <v>4060467</v>
      </c>
      <c r="I319" s="199">
        <v>3162891</v>
      </c>
      <c r="J319" s="199">
        <v>4260467</v>
      </c>
    </row>
    <row r="320" spans="1:10" ht="15.75">
      <c r="A320" s="197" t="s">
        <v>483</v>
      </c>
      <c r="B320" s="181" t="s">
        <v>437</v>
      </c>
      <c r="C320" s="181" t="s">
        <v>731</v>
      </c>
      <c r="D320" s="181" t="s">
        <v>460</v>
      </c>
      <c r="E320" s="181" t="s">
        <v>713</v>
      </c>
      <c r="F320" s="181" t="s">
        <v>813</v>
      </c>
      <c r="G320" s="181" t="s">
        <v>484</v>
      </c>
      <c r="H320" s="199">
        <v>4060467</v>
      </c>
      <c r="I320" s="199">
        <v>3162891</v>
      </c>
      <c r="J320" s="199">
        <v>4260467</v>
      </c>
    </row>
    <row r="321" spans="1:10" ht="15.75">
      <c r="A321" s="187" t="s">
        <v>814</v>
      </c>
      <c r="B321" s="188" t="s">
        <v>437</v>
      </c>
      <c r="C321" s="188" t="s">
        <v>731</v>
      </c>
      <c r="D321" s="188" t="s">
        <v>466</v>
      </c>
      <c r="E321" s="185" t="s">
        <v>418</v>
      </c>
      <c r="F321" s="185" t="s">
        <v>418</v>
      </c>
      <c r="G321" s="185" t="s">
        <v>418</v>
      </c>
      <c r="H321" s="190">
        <v>21631778</v>
      </c>
      <c r="I321" s="190">
        <v>19565501</v>
      </c>
      <c r="J321" s="190">
        <v>21831778</v>
      </c>
    </row>
    <row r="322" spans="1:10" ht="31.5">
      <c r="A322" s="187" t="s">
        <v>712</v>
      </c>
      <c r="B322" s="188" t="s">
        <v>437</v>
      </c>
      <c r="C322" s="188" t="s">
        <v>731</v>
      </c>
      <c r="D322" s="188" t="s">
        <v>466</v>
      </c>
      <c r="E322" s="188" t="s">
        <v>713</v>
      </c>
      <c r="F322" s="189" t="s">
        <v>418</v>
      </c>
      <c r="G322" s="189" t="s">
        <v>418</v>
      </c>
      <c r="H322" s="190">
        <v>21631778</v>
      </c>
      <c r="I322" s="190">
        <v>19565501</v>
      </c>
      <c r="J322" s="190">
        <v>21831778</v>
      </c>
    </row>
    <row r="323" spans="1:10" ht="15.75">
      <c r="A323" s="197" t="s">
        <v>643</v>
      </c>
      <c r="B323" s="181" t="s">
        <v>437</v>
      </c>
      <c r="C323" s="181" t="s">
        <v>731</v>
      </c>
      <c r="D323" s="181" t="s">
        <v>466</v>
      </c>
      <c r="E323" s="181" t="s">
        <v>713</v>
      </c>
      <c r="F323" s="181" t="s">
        <v>815</v>
      </c>
      <c r="G323" s="198" t="s">
        <v>418</v>
      </c>
      <c r="H323" s="199">
        <v>21631778</v>
      </c>
      <c r="I323" s="199">
        <v>19565501</v>
      </c>
      <c r="J323" s="199">
        <v>21831778</v>
      </c>
    </row>
    <row r="324" spans="1:10" ht="31.5">
      <c r="A324" s="197" t="s">
        <v>481</v>
      </c>
      <c r="B324" s="181" t="s">
        <v>437</v>
      </c>
      <c r="C324" s="181" t="s">
        <v>731</v>
      </c>
      <c r="D324" s="181" t="s">
        <v>466</v>
      </c>
      <c r="E324" s="181" t="s">
        <v>713</v>
      </c>
      <c r="F324" s="181" t="s">
        <v>815</v>
      </c>
      <c r="G324" s="181" t="s">
        <v>482</v>
      </c>
      <c r="H324" s="199">
        <v>21631778</v>
      </c>
      <c r="I324" s="199">
        <v>19565501</v>
      </c>
      <c r="J324" s="199">
        <v>21831778</v>
      </c>
    </row>
    <row r="325" spans="1:10" ht="15.75">
      <c r="A325" s="197" t="s">
        <v>483</v>
      </c>
      <c r="B325" s="181" t="s">
        <v>437</v>
      </c>
      <c r="C325" s="181" t="s">
        <v>731</v>
      </c>
      <c r="D325" s="181" t="s">
        <v>466</v>
      </c>
      <c r="E325" s="181" t="s">
        <v>713</v>
      </c>
      <c r="F325" s="181" t="s">
        <v>815</v>
      </c>
      <c r="G325" s="181" t="s">
        <v>484</v>
      </c>
      <c r="H325" s="199">
        <v>21631778</v>
      </c>
      <c r="I325" s="199">
        <v>19565501</v>
      </c>
      <c r="J325" s="199">
        <v>21831778</v>
      </c>
    </row>
    <row r="326" spans="1:10" ht="78.75">
      <c r="A326" s="187" t="s">
        <v>645</v>
      </c>
      <c r="B326" s="188" t="s">
        <v>437</v>
      </c>
      <c r="C326" s="188" t="s">
        <v>731</v>
      </c>
      <c r="D326" s="188" t="s">
        <v>524</v>
      </c>
      <c r="E326" s="185" t="s">
        <v>418</v>
      </c>
      <c r="F326" s="185" t="s">
        <v>418</v>
      </c>
      <c r="G326" s="185" t="s">
        <v>418</v>
      </c>
      <c r="H326" s="190">
        <v>39038352.079999998</v>
      </c>
      <c r="I326" s="190">
        <v>39038352.079999998</v>
      </c>
      <c r="J326" s="190">
        <v>39038352.079999998</v>
      </c>
    </row>
    <row r="327" spans="1:10" ht="31.5">
      <c r="A327" s="187" t="s">
        <v>712</v>
      </c>
      <c r="B327" s="188" t="s">
        <v>437</v>
      </c>
      <c r="C327" s="188" t="s">
        <v>731</v>
      </c>
      <c r="D327" s="188" t="s">
        <v>524</v>
      </c>
      <c r="E327" s="188" t="s">
        <v>713</v>
      </c>
      <c r="F327" s="189" t="s">
        <v>418</v>
      </c>
      <c r="G327" s="189" t="s">
        <v>418</v>
      </c>
      <c r="H327" s="190">
        <v>39038352.079999998</v>
      </c>
      <c r="I327" s="190">
        <v>39038352.079999998</v>
      </c>
      <c r="J327" s="190">
        <v>39038352.079999998</v>
      </c>
    </row>
    <row r="328" spans="1:10" ht="78.75">
      <c r="A328" s="197" t="s">
        <v>645</v>
      </c>
      <c r="B328" s="181" t="s">
        <v>437</v>
      </c>
      <c r="C328" s="181" t="s">
        <v>731</v>
      </c>
      <c r="D328" s="181" t="s">
        <v>524</v>
      </c>
      <c r="E328" s="181" t="s">
        <v>713</v>
      </c>
      <c r="F328" s="181" t="s">
        <v>816</v>
      </c>
      <c r="G328" s="198" t="s">
        <v>418</v>
      </c>
      <c r="H328" s="199">
        <v>39038352.079999998</v>
      </c>
      <c r="I328" s="199">
        <v>39038352.079999998</v>
      </c>
      <c r="J328" s="199">
        <v>39038352.079999998</v>
      </c>
    </row>
    <row r="329" spans="1:10" ht="31.5">
      <c r="A329" s="197" t="s">
        <v>481</v>
      </c>
      <c r="B329" s="181" t="s">
        <v>437</v>
      </c>
      <c r="C329" s="181" t="s">
        <v>731</v>
      </c>
      <c r="D329" s="181" t="s">
        <v>524</v>
      </c>
      <c r="E329" s="181" t="s">
        <v>713</v>
      </c>
      <c r="F329" s="181" t="s">
        <v>816</v>
      </c>
      <c r="G329" s="181" t="s">
        <v>482</v>
      </c>
      <c r="H329" s="199">
        <v>39038352.079999998</v>
      </c>
      <c r="I329" s="199">
        <v>39038352.079999998</v>
      </c>
      <c r="J329" s="199">
        <v>39038352.079999998</v>
      </c>
    </row>
    <row r="330" spans="1:10" ht="15.75">
      <c r="A330" s="197" t="s">
        <v>483</v>
      </c>
      <c r="B330" s="181" t="s">
        <v>437</v>
      </c>
      <c r="C330" s="181" t="s">
        <v>731</v>
      </c>
      <c r="D330" s="181" t="s">
        <v>524</v>
      </c>
      <c r="E330" s="181" t="s">
        <v>713</v>
      </c>
      <c r="F330" s="181" t="s">
        <v>816</v>
      </c>
      <c r="G330" s="181" t="s">
        <v>484</v>
      </c>
      <c r="H330" s="199">
        <v>39038352.079999998</v>
      </c>
      <c r="I330" s="199">
        <v>39038352.079999998</v>
      </c>
      <c r="J330" s="199">
        <v>39038352.079999998</v>
      </c>
    </row>
    <row r="331" spans="1:10" ht="63">
      <c r="A331" s="187" t="s">
        <v>817</v>
      </c>
      <c r="B331" s="188" t="s">
        <v>437</v>
      </c>
      <c r="C331" s="188" t="s">
        <v>731</v>
      </c>
      <c r="D331" s="188" t="s">
        <v>502</v>
      </c>
      <c r="E331" s="185" t="s">
        <v>418</v>
      </c>
      <c r="F331" s="185" t="s">
        <v>418</v>
      </c>
      <c r="G331" s="185" t="s">
        <v>418</v>
      </c>
      <c r="H331" s="190">
        <v>4132180</v>
      </c>
      <c r="I331" s="190">
        <v>0</v>
      </c>
      <c r="J331" s="190">
        <v>3971328</v>
      </c>
    </row>
    <row r="332" spans="1:10" ht="31.5">
      <c r="A332" s="187" t="s">
        <v>712</v>
      </c>
      <c r="B332" s="188" t="s">
        <v>437</v>
      </c>
      <c r="C332" s="188" t="s">
        <v>731</v>
      </c>
      <c r="D332" s="188" t="s">
        <v>502</v>
      </c>
      <c r="E332" s="188" t="s">
        <v>713</v>
      </c>
      <c r="F332" s="189" t="s">
        <v>418</v>
      </c>
      <c r="G332" s="189" t="s">
        <v>418</v>
      </c>
      <c r="H332" s="190">
        <v>4132180</v>
      </c>
      <c r="I332" s="190">
        <v>0</v>
      </c>
      <c r="J332" s="190">
        <v>3971328</v>
      </c>
    </row>
    <row r="333" spans="1:10" ht="15.75">
      <c r="A333" s="197" t="s">
        <v>647</v>
      </c>
      <c r="B333" s="181" t="s">
        <v>437</v>
      </c>
      <c r="C333" s="181" t="s">
        <v>731</v>
      </c>
      <c r="D333" s="181" t="s">
        <v>502</v>
      </c>
      <c r="E333" s="181" t="s">
        <v>713</v>
      </c>
      <c r="F333" s="181" t="s">
        <v>818</v>
      </c>
      <c r="G333" s="198" t="s">
        <v>418</v>
      </c>
      <c r="H333" s="199">
        <v>4132180</v>
      </c>
      <c r="I333" s="199">
        <v>0</v>
      </c>
      <c r="J333" s="199">
        <v>3971328</v>
      </c>
    </row>
    <row r="334" spans="1:10" ht="31.5">
      <c r="A334" s="197" t="s">
        <v>433</v>
      </c>
      <c r="B334" s="181" t="s">
        <v>437</v>
      </c>
      <c r="C334" s="181" t="s">
        <v>731</v>
      </c>
      <c r="D334" s="181" t="s">
        <v>502</v>
      </c>
      <c r="E334" s="181" t="s">
        <v>713</v>
      </c>
      <c r="F334" s="181" t="s">
        <v>818</v>
      </c>
      <c r="G334" s="181" t="s">
        <v>434</v>
      </c>
      <c r="H334" s="199">
        <v>4079635</v>
      </c>
      <c r="I334" s="199">
        <v>0</v>
      </c>
      <c r="J334" s="199">
        <v>3918783</v>
      </c>
    </row>
    <row r="335" spans="1:10" ht="31.5">
      <c r="A335" s="197" t="s">
        <v>435</v>
      </c>
      <c r="B335" s="181" t="s">
        <v>437</v>
      </c>
      <c r="C335" s="181" t="s">
        <v>731</v>
      </c>
      <c r="D335" s="181" t="s">
        <v>502</v>
      </c>
      <c r="E335" s="181" t="s">
        <v>713</v>
      </c>
      <c r="F335" s="181" t="s">
        <v>818</v>
      </c>
      <c r="G335" s="181" t="s">
        <v>436</v>
      </c>
      <c r="H335" s="199">
        <v>4079635</v>
      </c>
      <c r="I335" s="199">
        <v>0</v>
      </c>
      <c r="J335" s="199">
        <v>3918783</v>
      </c>
    </row>
    <row r="336" spans="1:10" ht="31.5">
      <c r="A336" s="197" t="s">
        <v>481</v>
      </c>
      <c r="B336" s="181" t="s">
        <v>437</v>
      </c>
      <c r="C336" s="181" t="s">
        <v>731</v>
      </c>
      <c r="D336" s="181" t="s">
        <v>502</v>
      </c>
      <c r="E336" s="181" t="s">
        <v>713</v>
      </c>
      <c r="F336" s="181" t="s">
        <v>818</v>
      </c>
      <c r="G336" s="181" t="s">
        <v>482</v>
      </c>
      <c r="H336" s="199">
        <v>52545</v>
      </c>
      <c r="I336" s="199">
        <v>0</v>
      </c>
      <c r="J336" s="199">
        <v>52545</v>
      </c>
    </row>
    <row r="337" spans="1:10" ht="15.75">
      <c r="A337" s="197" t="s">
        <v>483</v>
      </c>
      <c r="B337" s="181" t="s">
        <v>437</v>
      </c>
      <c r="C337" s="181" t="s">
        <v>731</v>
      </c>
      <c r="D337" s="181" t="s">
        <v>502</v>
      </c>
      <c r="E337" s="181" t="s">
        <v>713</v>
      </c>
      <c r="F337" s="181" t="s">
        <v>818</v>
      </c>
      <c r="G337" s="181" t="s">
        <v>484</v>
      </c>
      <c r="H337" s="199">
        <v>52545</v>
      </c>
      <c r="I337" s="199">
        <v>0</v>
      </c>
      <c r="J337" s="199">
        <v>52545</v>
      </c>
    </row>
    <row r="338" spans="1:10" ht="31.5">
      <c r="A338" s="187" t="s">
        <v>431</v>
      </c>
      <c r="B338" s="188" t="s">
        <v>437</v>
      </c>
      <c r="C338" s="188" t="s">
        <v>731</v>
      </c>
      <c r="D338" s="188" t="s">
        <v>508</v>
      </c>
      <c r="E338" s="185" t="s">
        <v>418</v>
      </c>
      <c r="F338" s="185" t="s">
        <v>418</v>
      </c>
      <c r="G338" s="185" t="s">
        <v>418</v>
      </c>
      <c r="H338" s="190">
        <v>2658970</v>
      </c>
      <c r="I338" s="190">
        <v>2658970</v>
      </c>
      <c r="J338" s="190">
        <v>2658970</v>
      </c>
    </row>
    <row r="339" spans="1:10" ht="31.5">
      <c r="A339" s="187" t="s">
        <v>712</v>
      </c>
      <c r="B339" s="188" t="s">
        <v>437</v>
      </c>
      <c r="C339" s="188" t="s">
        <v>731</v>
      </c>
      <c r="D339" s="188" t="s">
        <v>508</v>
      </c>
      <c r="E339" s="188" t="s">
        <v>713</v>
      </c>
      <c r="F339" s="189" t="s">
        <v>418</v>
      </c>
      <c r="G339" s="189" t="s">
        <v>418</v>
      </c>
      <c r="H339" s="190">
        <v>2658970</v>
      </c>
      <c r="I339" s="190">
        <v>2658970</v>
      </c>
      <c r="J339" s="190">
        <v>2658970</v>
      </c>
    </row>
    <row r="340" spans="1:10" ht="31.5">
      <c r="A340" s="197" t="s">
        <v>431</v>
      </c>
      <c r="B340" s="181" t="s">
        <v>437</v>
      </c>
      <c r="C340" s="181" t="s">
        <v>731</v>
      </c>
      <c r="D340" s="181" t="s">
        <v>508</v>
      </c>
      <c r="E340" s="181" t="s">
        <v>713</v>
      </c>
      <c r="F340" s="181" t="s">
        <v>733</v>
      </c>
      <c r="G340" s="198" t="s">
        <v>418</v>
      </c>
      <c r="H340" s="199">
        <v>2658970</v>
      </c>
      <c r="I340" s="199">
        <v>2658970</v>
      </c>
      <c r="J340" s="199">
        <v>2658970</v>
      </c>
    </row>
    <row r="341" spans="1:10" ht="63">
      <c r="A341" s="197" t="s">
        <v>423</v>
      </c>
      <c r="B341" s="181" t="s">
        <v>437</v>
      </c>
      <c r="C341" s="181" t="s">
        <v>731</v>
      </c>
      <c r="D341" s="181" t="s">
        <v>508</v>
      </c>
      <c r="E341" s="181" t="s">
        <v>713</v>
      </c>
      <c r="F341" s="181" t="s">
        <v>733</v>
      </c>
      <c r="G341" s="181" t="s">
        <v>424</v>
      </c>
      <c r="H341" s="199">
        <v>2658970</v>
      </c>
      <c r="I341" s="199">
        <v>2658970</v>
      </c>
      <c r="J341" s="199">
        <v>2658970</v>
      </c>
    </row>
    <row r="342" spans="1:10" ht="31.5">
      <c r="A342" s="197" t="s">
        <v>425</v>
      </c>
      <c r="B342" s="181" t="s">
        <v>437</v>
      </c>
      <c r="C342" s="181" t="s">
        <v>731</v>
      </c>
      <c r="D342" s="181" t="s">
        <v>508</v>
      </c>
      <c r="E342" s="181" t="s">
        <v>713</v>
      </c>
      <c r="F342" s="181" t="s">
        <v>733</v>
      </c>
      <c r="G342" s="181" t="s">
        <v>426</v>
      </c>
      <c r="H342" s="199">
        <v>2658970</v>
      </c>
      <c r="I342" s="199">
        <v>2658970</v>
      </c>
      <c r="J342" s="199">
        <v>2658970</v>
      </c>
    </row>
    <row r="343" spans="1:10" ht="31.5">
      <c r="A343" s="187" t="s">
        <v>819</v>
      </c>
      <c r="B343" s="188" t="s">
        <v>437</v>
      </c>
      <c r="C343" s="188" t="s">
        <v>731</v>
      </c>
      <c r="D343" s="188" t="s">
        <v>468</v>
      </c>
      <c r="E343" s="185" t="s">
        <v>418</v>
      </c>
      <c r="F343" s="185" t="s">
        <v>418</v>
      </c>
      <c r="G343" s="185" t="s">
        <v>418</v>
      </c>
      <c r="H343" s="190">
        <v>3745186</v>
      </c>
      <c r="I343" s="190">
        <v>3380746</v>
      </c>
      <c r="J343" s="190">
        <v>3745186</v>
      </c>
    </row>
    <row r="344" spans="1:10" ht="31.5">
      <c r="A344" s="187" t="s">
        <v>712</v>
      </c>
      <c r="B344" s="188" t="s">
        <v>437</v>
      </c>
      <c r="C344" s="188" t="s">
        <v>731</v>
      </c>
      <c r="D344" s="188" t="s">
        <v>468</v>
      </c>
      <c r="E344" s="188" t="s">
        <v>713</v>
      </c>
      <c r="F344" s="189" t="s">
        <v>418</v>
      </c>
      <c r="G344" s="189" t="s">
        <v>418</v>
      </c>
      <c r="H344" s="190">
        <v>3745186</v>
      </c>
      <c r="I344" s="190">
        <v>3380746</v>
      </c>
      <c r="J344" s="190">
        <v>3745186</v>
      </c>
    </row>
    <row r="345" spans="1:10" ht="31.5">
      <c r="A345" s="197" t="s">
        <v>485</v>
      </c>
      <c r="B345" s="181" t="s">
        <v>437</v>
      </c>
      <c r="C345" s="181" t="s">
        <v>731</v>
      </c>
      <c r="D345" s="181" t="s">
        <v>468</v>
      </c>
      <c r="E345" s="181" t="s">
        <v>713</v>
      </c>
      <c r="F345" s="181" t="s">
        <v>762</v>
      </c>
      <c r="G345" s="198" t="s">
        <v>418</v>
      </c>
      <c r="H345" s="199">
        <v>3745186</v>
      </c>
      <c r="I345" s="199">
        <v>3380746</v>
      </c>
      <c r="J345" s="199">
        <v>3745186</v>
      </c>
    </row>
    <row r="346" spans="1:10" ht="63">
      <c r="A346" s="197" t="s">
        <v>423</v>
      </c>
      <c r="B346" s="181" t="s">
        <v>437</v>
      </c>
      <c r="C346" s="181" t="s">
        <v>731</v>
      </c>
      <c r="D346" s="181" t="s">
        <v>468</v>
      </c>
      <c r="E346" s="181" t="s">
        <v>713</v>
      </c>
      <c r="F346" s="181" t="s">
        <v>762</v>
      </c>
      <c r="G346" s="181" t="s">
        <v>424</v>
      </c>
      <c r="H346" s="199">
        <v>3302962</v>
      </c>
      <c r="I346" s="199">
        <v>3302962</v>
      </c>
      <c r="J346" s="199">
        <v>3302962</v>
      </c>
    </row>
    <row r="347" spans="1:10" ht="15.75">
      <c r="A347" s="197" t="s">
        <v>511</v>
      </c>
      <c r="B347" s="181" t="s">
        <v>437</v>
      </c>
      <c r="C347" s="181" t="s">
        <v>731</v>
      </c>
      <c r="D347" s="181" t="s">
        <v>468</v>
      </c>
      <c r="E347" s="181" t="s">
        <v>713</v>
      </c>
      <c r="F347" s="181" t="s">
        <v>762</v>
      </c>
      <c r="G347" s="181" t="s">
        <v>512</v>
      </c>
      <c r="H347" s="199">
        <v>3302962</v>
      </c>
      <c r="I347" s="199">
        <v>3302962</v>
      </c>
      <c r="J347" s="199">
        <v>3302962</v>
      </c>
    </row>
    <row r="348" spans="1:10" ht="31.5">
      <c r="A348" s="197" t="s">
        <v>433</v>
      </c>
      <c r="B348" s="181" t="s">
        <v>437</v>
      </c>
      <c r="C348" s="181" t="s">
        <v>731</v>
      </c>
      <c r="D348" s="181" t="s">
        <v>468</v>
      </c>
      <c r="E348" s="181" t="s">
        <v>713</v>
      </c>
      <c r="F348" s="181" t="s">
        <v>762</v>
      </c>
      <c r="G348" s="181" t="s">
        <v>434</v>
      </c>
      <c r="H348" s="199">
        <v>436284</v>
      </c>
      <c r="I348" s="199">
        <v>77784</v>
      </c>
      <c r="J348" s="199">
        <v>436284</v>
      </c>
    </row>
    <row r="349" spans="1:10" ht="31.5">
      <c r="A349" s="197" t="s">
        <v>435</v>
      </c>
      <c r="B349" s="181" t="s">
        <v>437</v>
      </c>
      <c r="C349" s="181" t="s">
        <v>731</v>
      </c>
      <c r="D349" s="181" t="s">
        <v>468</v>
      </c>
      <c r="E349" s="181" t="s">
        <v>713</v>
      </c>
      <c r="F349" s="181" t="s">
        <v>762</v>
      </c>
      <c r="G349" s="181" t="s">
        <v>436</v>
      </c>
      <c r="H349" s="199">
        <v>436284</v>
      </c>
      <c r="I349" s="199">
        <v>77784</v>
      </c>
      <c r="J349" s="199">
        <v>436284</v>
      </c>
    </row>
    <row r="350" spans="1:10" ht="15.75">
      <c r="A350" s="197" t="s">
        <v>441</v>
      </c>
      <c r="B350" s="181" t="s">
        <v>437</v>
      </c>
      <c r="C350" s="181" t="s">
        <v>731</v>
      </c>
      <c r="D350" s="181" t="s">
        <v>468</v>
      </c>
      <c r="E350" s="181" t="s">
        <v>713</v>
      </c>
      <c r="F350" s="181" t="s">
        <v>762</v>
      </c>
      <c r="G350" s="181" t="s">
        <v>442</v>
      </c>
      <c r="H350" s="199">
        <v>5940</v>
      </c>
      <c r="I350" s="199">
        <v>0</v>
      </c>
      <c r="J350" s="199">
        <v>5940</v>
      </c>
    </row>
    <row r="351" spans="1:10" ht="15.75">
      <c r="A351" s="197" t="s">
        <v>443</v>
      </c>
      <c r="B351" s="181" t="s">
        <v>437</v>
      </c>
      <c r="C351" s="181" t="s">
        <v>731</v>
      </c>
      <c r="D351" s="181" t="s">
        <v>468</v>
      </c>
      <c r="E351" s="181" t="s">
        <v>713</v>
      </c>
      <c r="F351" s="181" t="s">
        <v>762</v>
      </c>
      <c r="G351" s="181" t="s">
        <v>444</v>
      </c>
      <c r="H351" s="199">
        <v>5940</v>
      </c>
      <c r="I351" s="199">
        <v>0</v>
      </c>
      <c r="J351" s="199">
        <v>5940</v>
      </c>
    </row>
    <row r="352" spans="1:10" ht="31.5">
      <c r="A352" s="187" t="s">
        <v>820</v>
      </c>
      <c r="B352" s="188" t="s">
        <v>437</v>
      </c>
      <c r="C352" s="188" t="s">
        <v>731</v>
      </c>
      <c r="D352" s="188" t="s">
        <v>544</v>
      </c>
      <c r="E352" s="185" t="s">
        <v>418</v>
      </c>
      <c r="F352" s="185" t="s">
        <v>418</v>
      </c>
      <c r="G352" s="185" t="s">
        <v>418</v>
      </c>
      <c r="H352" s="190">
        <v>4176157</v>
      </c>
      <c r="I352" s="190">
        <v>4033559</v>
      </c>
      <c r="J352" s="190">
        <v>4176157</v>
      </c>
    </row>
    <row r="353" spans="1:10" ht="31.5">
      <c r="A353" s="187" t="s">
        <v>712</v>
      </c>
      <c r="B353" s="188" t="s">
        <v>437</v>
      </c>
      <c r="C353" s="188" t="s">
        <v>731</v>
      </c>
      <c r="D353" s="188" t="s">
        <v>544</v>
      </c>
      <c r="E353" s="188" t="s">
        <v>713</v>
      </c>
      <c r="F353" s="189" t="s">
        <v>418</v>
      </c>
      <c r="G353" s="189" t="s">
        <v>418</v>
      </c>
      <c r="H353" s="190">
        <v>4176157</v>
      </c>
      <c r="I353" s="190">
        <v>4033559</v>
      </c>
      <c r="J353" s="190">
        <v>4176157</v>
      </c>
    </row>
    <row r="354" spans="1:10" ht="31.5">
      <c r="A354" s="197" t="s">
        <v>485</v>
      </c>
      <c r="B354" s="181" t="s">
        <v>437</v>
      </c>
      <c r="C354" s="181" t="s">
        <v>731</v>
      </c>
      <c r="D354" s="181" t="s">
        <v>544</v>
      </c>
      <c r="E354" s="181" t="s">
        <v>713</v>
      </c>
      <c r="F354" s="181" t="s">
        <v>762</v>
      </c>
      <c r="G354" s="198" t="s">
        <v>418</v>
      </c>
      <c r="H354" s="199">
        <v>4176157</v>
      </c>
      <c r="I354" s="199">
        <v>4033559</v>
      </c>
      <c r="J354" s="199">
        <v>4176157</v>
      </c>
    </row>
    <row r="355" spans="1:10" ht="63">
      <c r="A355" s="197" t="s">
        <v>423</v>
      </c>
      <c r="B355" s="181" t="s">
        <v>437</v>
      </c>
      <c r="C355" s="181" t="s">
        <v>731</v>
      </c>
      <c r="D355" s="181" t="s">
        <v>544</v>
      </c>
      <c r="E355" s="181" t="s">
        <v>713</v>
      </c>
      <c r="F355" s="181" t="s">
        <v>762</v>
      </c>
      <c r="G355" s="181" t="s">
        <v>424</v>
      </c>
      <c r="H355" s="199">
        <v>4055557</v>
      </c>
      <c r="I355" s="199">
        <v>4033559</v>
      </c>
      <c r="J355" s="199">
        <v>4055557</v>
      </c>
    </row>
    <row r="356" spans="1:10" ht="15.75">
      <c r="A356" s="197" t="s">
        <v>511</v>
      </c>
      <c r="B356" s="181" t="s">
        <v>437</v>
      </c>
      <c r="C356" s="181" t="s">
        <v>731</v>
      </c>
      <c r="D356" s="181" t="s">
        <v>544</v>
      </c>
      <c r="E356" s="181" t="s">
        <v>713</v>
      </c>
      <c r="F356" s="181" t="s">
        <v>762</v>
      </c>
      <c r="G356" s="181" t="s">
        <v>512</v>
      </c>
      <c r="H356" s="199">
        <v>4055557</v>
      </c>
      <c r="I356" s="199">
        <v>4033559</v>
      </c>
      <c r="J356" s="199">
        <v>4055557</v>
      </c>
    </row>
    <row r="357" spans="1:10" ht="31.5">
      <c r="A357" s="197" t="s">
        <v>433</v>
      </c>
      <c r="B357" s="181" t="s">
        <v>437</v>
      </c>
      <c r="C357" s="181" t="s">
        <v>731</v>
      </c>
      <c r="D357" s="181" t="s">
        <v>544</v>
      </c>
      <c r="E357" s="181" t="s">
        <v>713</v>
      </c>
      <c r="F357" s="181" t="s">
        <v>762</v>
      </c>
      <c r="G357" s="181" t="s">
        <v>434</v>
      </c>
      <c r="H357" s="199">
        <v>120600</v>
      </c>
      <c r="I357" s="199">
        <v>0</v>
      </c>
      <c r="J357" s="199">
        <v>120600</v>
      </c>
    </row>
    <row r="358" spans="1:10" ht="31.5">
      <c r="A358" s="197" t="s">
        <v>435</v>
      </c>
      <c r="B358" s="181" t="s">
        <v>437</v>
      </c>
      <c r="C358" s="181" t="s">
        <v>731</v>
      </c>
      <c r="D358" s="181" t="s">
        <v>544</v>
      </c>
      <c r="E358" s="181" t="s">
        <v>713</v>
      </c>
      <c r="F358" s="181" t="s">
        <v>762</v>
      </c>
      <c r="G358" s="181" t="s">
        <v>436</v>
      </c>
      <c r="H358" s="199">
        <v>120600</v>
      </c>
      <c r="I358" s="199">
        <v>0</v>
      </c>
      <c r="J358" s="199">
        <v>120600</v>
      </c>
    </row>
    <row r="359" spans="1:10" ht="78.75">
      <c r="A359" s="187" t="s">
        <v>821</v>
      </c>
      <c r="B359" s="188" t="s">
        <v>437</v>
      </c>
      <c r="C359" s="188" t="s">
        <v>731</v>
      </c>
      <c r="D359" s="188" t="s">
        <v>474</v>
      </c>
      <c r="E359" s="185" t="s">
        <v>418</v>
      </c>
      <c r="F359" s="185" t="s">
        <v>418</v>
      </c>
      <c r="G359" s="185" t="s">
        <v>418</v>
      </c>
      <c r="H359" s="190">
        <v>273600</v>
      </c>
      <c r="I359" s="190">
        <v>277200</v>
      </c>
      <c r="J359" s="190">
        <v>277200</v>
      </c>
    </row>
    <row r="360" spans="1:10" ht="31.5">
      <c r="A360" s="187" t="s">
        <v>712</v>
      </c>
      <c r="B360" s="188" t="s">
        <v>437</v>
      </c>
      <c r="C360" s="188" t="s">
        <v>731</v>
      </c>
      <c r="D360" s="188" t="s">
        <v>474</v>
      </c>
      <c r="E360" s="188" t="s">
        <v>713</v>
      </c>
      <c r="F360" s="189" t="s">
        <v>418</v>
      </c>
      <c r="G360" s="189" t="s">
        <v>418</v>
      </c>
      <c r="H360" s="190">
        <v>273600</v>
      </c>
      <c r="I360" s="190">
        <v>277200</v>
      </c>
      <c r="J360" s="190">
        <v>277200</v>
      </c>
    </row>
    <row r="361" spans="1:10" ht="78.75">
      <c r="A361" s="197" t="s">
        <v>654</v>
      </c>
      <c r="B361" s="181" t="s">
        <v>437</v>
      </c>
      <c r="C361" s="181" t="s">
        <v>731</v>
      </c>
      <c r="D361" s="181" t="s">
        <v>474</v>
      </c>
      <c r="E361" s="181" t="s">
        <v>713</v>
      </c>
      <c r="F361" s="181" t="s">
        <v>822</v>
      </c>
      <c r="G361" s="198" t="s">
        <v>418</v>
      </c>
      <c r="H361" s="199">
        <v>273600</v>
      </c>
      <c r="I361" s="199">
        <v>277200</v>
      </c>
      <c r="J361" s="199">
        <v>277200</v>
      </c>
    </row>
    <row r="362" spans="1:10" ht="15.75">
      <c r="A362" s="197" t="s">
        <v>616</v>
      </c>
      <c r="B362" s="181" t="s">
        <v>437</v>
      </c>
      <c r="C362" s="181" t="s">
        <v>731</v>
      </c>
      <c r="D362" s="181" t="s">
        <v>474</v>
      </c>
      <c r="E362" s="181" t="s">
        <v>713</v>
      </c>
      <c r="F362" s="181" t="s">
        <v>822</v>
      </c>
      <c r="G362" s="181" t="s">
        <v>617</v>
      </c>
      <c r="H362" s="199">
        <v>111600</v>
      </c>
      <c r="I362" s="199">
        <v>115200</v>
      </c>
      <c r="J362" s="199">
        <v>115200</v>
      </c>
    </row>
    <row r="363" spans="1:10" ht="31.5">
      <c r="A363" s="197" t="s">
        <v>630</v>
      </c>
      <c r="B363" s="181" t="s">
        <v>437</v>
      </c>
      <c r="C363" s="181" t="s">
        <v>731</v>
      </c>
      <c r="D363" s="181" t="s">
        <v>474</v>
      </c>
      <c r="E363" s="181" t="s">
        <v>713</v>
      </c>
      <c r="F363" s="181" t="s">
        <v>822</v>
      </c>
      <c r="G363" s="181" t="s">
        <v>631</v>
      </c>
      <c r="H363" s="199">
        <v>111600</v>
      </c>
      <c r="I363" s="199">
        <v>115200</v>
      </c>
      <c r="J363" s="199">
        <v>115200</v>
      </c>
    </row>
    <row r="364" spans="1:10" ht="31.5">
      <c r="A364" s="197" t="s">
        <v>481</v>
      </c>
      <c r="B364" s="181" t="s">
        <v>437</v>
      </c>
      <c r="C364" s="181" t="s">
        <v>731</v>
      </c>
      <c r="D364" s="181" t="s">
        <v>474</v>
      </c>
      <c r="E364" s="181" t="s">
        <v>713</v>
      </c>
      <c r="F364" s="181" t="s">
        <v>822</v>
      </c>
      <c r="G364" s="181" t="s">
        <v>482</v>
      </c>
      <c r="H364" s="199">
        <v>162000</v>
      </c>
      <c r="I364" s="199">
        <v>162000</v>
      </c>
      <c r="J364" s="199">
        <v>162000</v>
      </c>
    </row>
    <row r="365" spans="1:10" ht="15.75">
      <c r="A365" s="197" t="s">
        <v>483</v>
      </c>
      <c r="B365" s="181" t="s">
        <v>437</v>
      </c>
      <c r="C365" s="181" t="s">
        <v>731</v>
      </c>
      <c r="D365" s="181" t="s">
        <v>474</v>
      </c>
      <c r="E365" s="181" t="s">
        <v>713</v>
      </c>
      <c r="F365" s="181" t="s">
        <v>822</v>
      </c>
      <c r="G365" s="181" t="s">
        <v>484</v>
      </c>
      <c r="H365" s="199">
        <v>162000</v>
      </c>
      <c r="I365" s="199">
        <v>162000</v>
      </c>
      <c r="J365" s="199">
        <v>162000</v>
      </c>
    </row>
    <row r="366" spans="1:10" ht="15.75">
      <c r="A366" s="187" t="s">
        <v>823</v>
      </c>
      <c r="B366" s="188" t="s">
        <v>437</v>
      </c>
      <c r="C366" s="188" t="s">
        <v>731</v>
      </c>
      <c r="D366" s="188" t="s">
        <v>698</v>
      </c>
      <c r="E366" s="185" t="s">
        <v>418</v>
      </c>
      <c r="F366" s="185" t="s">
        <v>418</v>
      </c>
      <c r="G366" s="185" t="s">
        <v>418</v>
      </c>
      <c r="H366" s="190">
        <v>2387516</v>
      </c>
      <c r="I366" s="190">
        <v>2338916</v>
      </c>
      <c r="J366" s="190">
        <v>2387516</v>
      </c>
    </row>
    <row r="367" spans="1:10" ht="31.5">
      <c r="A367" s="187" t="s">
        <v>712</v>
      </c>
      <c r="B367" s="188" t="s">
        <v>437</v>
      </c>
      <c r="C367" s="188" t="s">
        <v>731</v>
      </c>
      <c r="D367" s="188" t="s">
        <v>698</v>
      </c>
      <c r="E367" s="188" t="s">
        <v>713</v>
      </c>
      <c r="F367" s="189" t="s">
        <v>418</v>
      </c>
      <c r="G367" s="189" t="s">
        <v>418</v>
      </c>
      <c r="H367" s="190">
        <v>2387516</v>
      </c>
      <c r="I367" s="190">
        <v>2338916</v>
      </c>
      <c r="J367" s="190">
        <v>2387516</v>
      </c>
    </row>
    <row r="368" spans="1:10" ht="31.5">
      <c r="A368" s="197" t="s">
        <v>485</v>
      </c>
      <c r="B368" s="181" t="s">
        <v>437</v>
      </c>
      <c r="C368" s="181" t="s">
        <v>731</v>
      </c>
      <c r="D368" s="181" t="s">
        <v>698</v>
      </c>
      <c r="E368" s="181" t="s">
        <v>713</v>
      </c>
      <c r="F368" s="181" t="s">
        <v>762</v>
      </c>
      <c r="G368" s="198" t="s">
        <v>418</v>
      </c>
      <c r="H368" s="199">
        <v>2387516</v>
      </c>
      <c r="I368" s="199">
        <v>2338916</v>
      </c>
      <c r="J368" s="199">
        <v>2387516</v>
      </c>
    </row>
    <row r="369" spans="1:10" ht="63">
      <c r="A369" s="197" t="s">
        <v>423</v>
      </c>
      <c r="B369" s="181" t="s">
        <v>437</v>
      </c>
      <c r="C369" s="181" t="s">
        <v>731</v>
      </c>
      <c r="D369" s="181" t="s">
        <v>698</v>
      </c>
      <c r="E369" s="181" t="s">
        <v>713</v>
      </c>
      <c r="F369" s="181" t="s">
        <v>762</v>
      </c>
      <c r="G369" s="181" t="s">
        <v>424</v>
      </c>
      <c r="H369" s="199">
        <v>2288686</v>
      </c>
      <c r="I369" s="199">
        <v>2288686</v>
      </c>
      <c r="J369" s="199">
        <v>2288686</v>
      </c>
    </row>
    <row r="370" spans="1:10" ht="15.75">
      <c r="A370" s="197" t="s">
        <v>511</v>
      </c>
      <c r="B370" s="181" t="s">
        <v>437</v>
      </c>
      <c r="C370" s="181" t="s">
        <v>731</v>
      </c>
      <c r="D370" s="181" t="s">
        <v>698</v>
      </c>
      <c r="E370" s="181" t="s">
        <v>713</v>
      </c>
      <c r="F370" s="181" t="s">
        <v>762</v>
      </c>
      <c r="G370" s="181" t="s">
        <v>512</v>
      </c>
      <c r="H370" s="199">
        <v>2288686</v>
      </c>
      <c r="I370" s="199">
        <v>2288686</v>
      </c>
      <c r="J370" s="199">
        <v>2288686</v>
      </c>
    </row>
    <row r="371" spans="1:10" ht="31.5">
      <c r="A371" s="197" t="s">
        <v>433</v>
      </c>
      <c r="B371" s="181" t="s">
        <v>437</v>
      </c>
      <c r="C371" s="181" t="s">
        <v>731</v>
      </c>
      <c r="D371" s="181" t="s">
        <v>698</v>
      </c>
      <c r="E371" s="181" t="s">
        <v>713</v>
      </c>
      <c r="F371" s="181" t="s">
        <v>762</v>
      </c>
      <c r="G371" s="181" t="s">
        <v>434</v>
      </c>
      <c r="H371" s="199">
        <v>98830</v>
      </c>
      <c r="I371" s="199">
        <v>50230</v>
      </c>
      <c r="J371" s="199">
        <v>98830</v>
      </c>
    </row>
    <row r="372" spans="1:10" ht="31.5">
      <c r="A372" s="197" t="s">
        <v>435</v>
      </c>
      <c r="B372" s="181" t="s">
        <v>437</v>
      </c>
      <c r="C372" s="181" t="s">
        <v>731</v>
      </c>
      <c r="D372" s="181" t="s">
        <v>698</v>
      </c>
      <c r="E372" s="181" t="s">
        <v>713</v>
      </c>
      <c r="F372" s="181" t="s">
        <v>762</v>
      </c>
      <c r="G372" s="181" t="s">
        <v>436</v>
      </c>
      <c r="H372" s="199">
        <v>98830</v>
      </c>
      <c r="I372" s="199">
        <v>50230</v>
      </c>
      <c r="J372" s="199">
        <v>98830</v>
      </c>
    </row>
    <row r="373" spans="1:10" ht="47.25">
      <c r="A373" s="187" t="s">
        <v>882</v>
      </c>
      <c r="B373" s="188" t="s">
        <v>437</v>
      </c>
      <c r="C373" s="188">
        <v>0</v>
      </c>
      <c r="D373" s="188">
        <v>15</v>
      </c>
      <c r="E373" s="188"/>
      <c r="F373" s="188"/>
      <c r="G373" s="188"/>
      <c r="H373" s="190">
        <v>0</v>
      </c>
      <c r="I373" s="190">
        <v>1686522.68</v>
      </c>
      <c r="J373" s="190">
        <v>0</v>
      </c>
    </row>
    <row r="374" spans="1:10" ht="31.5">
      <c r="A374" s="187" t="s">
        <v>712</v>
      </c>
      <c r="B374" s="188" t="s">
        <v>437</v>
      </c>
      <c r="C374" s="188" t="s">
        <v>731</v>
      </c>
      <c r="D374" s="188">
        <v>15</v>
      </c>
      <c r="E374" s="188" t="s">
        <v>713</v>
      </c>
      <c r="F374" s="189" t="s">
        <v>418</v>
      </c>
      <c r="G374" s="189" t="s">
        <v>418</v>
      </c>
      <c r="H374" s="190">
        <v>0</v>
      </c>
      <c r="I374" s="190">
        <v>1686522.68</v>
      </c>
      <c r="J374" s="190">
        <v>0</v>
      </c>
    </row>
    <row r="375" spans="1:10" ht="47.25">
      <c r="A375" s="197" t="s">
        <v>882</v>
      </c>
      <c r="B375" s="181" t="s">
        <v>437</v>
      </c>
      <c r="C375" s="181">
        <v>0</v>
      </c>
      <c r="D375" s="181">
        <v>15</v>
      </c>
      <c r="E375" s="181" t="s">
        <v>713</v>
      </c>
      <c r="F375" s="181" t="s">
        <v>906</v>
      </c>
      <c r="G375" s="198" t="s">
        <v>418</v>
      </c>
      <c r="H375" s="199">
        <v>0</v>
      </c>
      <c r="I375" s="199">
        <v>1686522.68</v>
      </c>
      <c r="J375" s="199">
        <v>0</v>
      </c>
    </row>
    <row r="376" spans="1:10" ht="31.5">
      <c r="A376" s="197" t="s">
        <v>481</v>
      </c>
      <c r="B376" s="181" t="s">
        <v>437</v>
      </c>
      <c r="C376" s="181" t="s">
        <v>731</v>
      </c>
      <c r="D376" s="181">
        <v>15</v>
      </c>
      <c r="E376" s="181" t="s">
        <v>713</v>
      </c>
      <c r="F376" s="181" t="s">
        <v>906</v>
      </c>
      <c r="G376" s="181" t="s">
        <v>482</v>
      </c>
      <c r="H376" s="199">
        <v>0</v>
      </c>
      <c r="I376" s="199">
        <v>1686522.68</v>
      </c>
      <c r="J376" s="199">
        <v>0</v>
      </c>
    </row>
    <row r="377" spans="1:10" ht="15.75">
      <c r="A377" s="197" t="s">
        <v>483</v>
      </c>
      <c r="B377" s="181" t="s">
        <v>437</v>
      </c>
      <c r="C377" s="181" t="s">
        <v>731</v>
      </c>
      <c r="D377" s="181">
        <v>15</v>
      </c>
      <c r="E377" s="181" t="s">
        <v>713</v>
      </c>
      <c r="F377" s="181" t="s">
        <v>906</v>
      </c>
      <c r="G377" s="181" t="s">
        <v>484</v>
      </c>
      <c r="H377" s="199">
        <v>0</v>
      </c>
      <c r="I377" s="199">
        <v>1686522.68</v>
      </c>
      <c r="J377" s="199">
        <v>0</v>
      </c>
    </row>
    <row r="378" spans="1:10" ht="15.75">
      <c r="A378" s="187" t="s">
        <v>824</v>
      </c>
      <c r="B378" s="188" t="s">
        <v>456</v>
      </c>
      <c r="C378" s="185" t="s">
        <v>418</v>
      </c>
      <c r="D378" s="185" t="s">
        <v>418</v>
      </c>
      <c r="E378" s="185" t="s">
        <v>418</v>
      </c>
      <c r="F378" s="185" t="s">
        <v>418</v>
      </c>
      <c r="G378" s="185" t="s">
        <v>418</v>
      </c>
      <c r="H378" s="190">
        <v>150870497.59999999</v>
      </c>
      <c r="I378" s="190">
        <v>32094927.809999999</v>
      </c>
      <c r="J378" s="190">
        <v>2837942</v>
      </c>
    </row>
    <row r="379" spans="1:10" ht="15.75">
      <c r="A379" s="187" t="s">
        <v>907</v>
      </c>
      <c r="B379" s="188" t="s">
        <v>456</v>
      </c>
      <c r="C379" s="188" t="s">
        <v>731</v>
      </c>
      <c r="D379" s="188" t="s">
        <v>908</v>
      </c>
      <c r="E379" s="185" t="s">
        <v>418</v>
      </c>
      <c r="F379" s="185" t="s">
        <v>418</v>
      </c>
      <c r="G379" s="185" t="s">
        <v>418</v>
      </c>
      <c r="H379" s="190">
        <v>55807193.229999997</v>
      </c>
      <c r="I379" s="190">
        <v>28419291.809999999</v>
      </c>
      <c r="J379" s="190">
        <v>0</v>
      </c>
    </row>
    <row r="380" spans="1:10" ht="15.75">
      <c r="A380" s="187" t="s">
        <v>720</v>
      </c>
      <c r="B380" s="188" t="s">
        <v>456</v>
      </c>
      <c r="C380" s="188" t="s">
        <v>731</v>
      </c>
      <c r="D380" s="188" t="s">
        <v>908</v>
      </c>
      <c r="E380" s="188" t="s">
        <v>721</v>
      </c>
      <c r="F380" s="189" t="s">
        <v>418</v>
      </c>
      <c r="G380" s="189" t="s">
        <v>418</v>
      </c>
      <c r="H380" s="190">
        <v>55807193.229999997</v>
      </c>
      <c r="I380" s="190">
        <v>28419291.809999999</v>
      </c>
      <c r="J380" s="190">
        <v>0</v>
      </c>
    </row>
    <row r="381" spans="1:10" ht="31.5">
      <c r="A381" s="197" t="s">
        <v>889</v>
      </c>
      <c r="B381" s="181" t="s">
        <v>456</v>
      </c>
      <c r="C381" s="181" t="s">
        <v>731</v>
      </c>
      <c r="D381" s="181" t="s">
        <v>908</v>
      </c>
      <c r="E381" s="181" t="s">
        <v>721</v>
      </c>
      <c r="F381" s="181" t="s">
        <v>909</v>
      </c>
      <c r="G381" s="198" t="s">
        <v>418</v>
      </c>
      <c r="H381" s="199">
        <v>55807193.229999997</v>
      </c>
      <c r="I381" s="199">
        <v>28419291.809999999</v>
      </c>
      <c r="J381" s="199">
        <v>0</v>
      </c>
    </row>
    <row r="382" spans="1:10" ht="31.5">
      <c r="A382" s="197" t="s">
        <v>530</v>
      </c>
      <c r="B382" s="181" t="s">
        <v>456</v>
      </c>
      <c r="C382" s="181" t="s">
        <v>731</v>
      </c>
      <c r="D382" s="181" t="s">
        <v>908</v>
      </c>
      <c r="E382" s="181" t="s">
        <v>721</v>
      </c>
      <c r="F382" s="181" t="s">
        <v>909</v>
      </c>
      <c r="G382" s="181" t="s">
        <v>531</v>
      </c>
      <c r="H382" s="199">
        <v>55807193.229999997</v>
      </c>
      <c r="I382" s="199">
        <v>28419291.809999999</v>
      </c>
      <c r="J382" s="199">
        <v>0</v>
      </c>
    </row>
    <row r="383" spans="1:10" ht="15.75">
      <c r="A383" s="197" t="s">
        <v>532</v>
      </c>
      <c r="B383" s="181" t="s">
        <v>456</v>
      </c>
      <c r="C383" s="181" t="s">
        <v>731</v>
      </c>
      <c r="D383" s="181" t="s">
        <v>908</v>
      </c>
      <c r="E383" s="181" t="s">
        <v>721</v>
      </c>
      <c r="F383" s="181" t="s">
        <v>909</v>
      </c>
      <c r="G383" s="181" t="s">
        <v>533</v>
      </c>
      <c r="H383" s="199">
        <v>55807193.229999997</v>
      </c>
      <c r="I383" s="199">
        <v>28419291.809999999</v>
      </c>
      <c r="J383" s="199">
        <v>0</v>
      </c>
    </row>
    <row r="384" spans="1:10" ht="47.25">
      <c r="A384" s="187" t="s">
        <v>927</v>
      </c>
      <c r="B384" s="188" t="s">
        <v>456</v>
      </c>
      <c r="C384" s="188" t="s">
        <v>731</v>
      </c>
      <c r="D384" s="188" t="s">
        <v>417</v>
      </c>
      <c r="E384" s="185" t="s">
        <v>418</v>
      </c>
      <c r="F384" s="185" t="s">
        <v>418</v>
      </c>
      <c r="G384" s="185" t="s">
        <v>418</v>
      </c>
      <c r="H384" s="190">
        <v>95063304.370000005</v>
      </c>
      <c r="I384" s="190">
        <v>3675636</v>
      </c>
      <c r="J384" s="190">
        <v>2837942</v>
      </c>
    </row>
    <row r="385" spans="1:10" ht="15.75">
      <c r="A385" s="187" t="s">
        <v>720</v>
      </c>
      <c r="B385" s="188" t="s">
        <v>456</v>
      </c>
      <c r="C385" s="188" t="s">
        <v>731</v>
      </c>
      <c r="D385" s="188" t="s">
        <v>417</v>
      </c>
      <c r="E385" s="188" t="s">
        <v>721</v>
      </c>
      <c r="F385" s="189" t="s">
        <v>418</v>
      </c>
      <c r="G385" s="189" t="s">
        <v>418</v>
      </c>
      <c r="H385" s="190">
        <v>95063304.370000005</v>
      </c>
      <c r="I385" s="190">
        <v>3675636</v>
      </c>
      <c r="J385" s="190">
        <v>2837942</v>
      </c>
    </row>
    <row r="386" spans="1:10" ht="31.5">
      <c r="A386" s="197" t="s">
        <v>891</v>
      </c>
      <c r="B386" s="181" t="s">
        <v>456</v>
      </c>
      <c r="C386" s="181" t="s">
        <v>731</v>
      </c>
      <c r="D386" s="181" t="s">
        <v>417</v>
      </c>
      <c r="E386" s="181" t="s">
        <v>721</v>
      </c>
      <c r="F386" s="181" t="s">
        <v>910</v>
      </c>
      <c r="G386" s="198" t="s">
        <v>418</v>
      </c>
      <c r="H386" s="199">
        <v>91578947.370000005</v>
      </c>
      <c r="I386" s="199">
        <v>0</v>
      </c>
      <c r="J386" s="199">
        <v>0</v>
      </c>
    </row>
    <row r="387" spans="1:10" ht="31.5">
      <c r="A387" s="197" t="s">
        <v>530</v>
      </c>
      <c r="B387" s="181" t="s">
        <v>456</v>
      </c>
      <c r="C387" s="181" t="s">
        <v>731</v>
      </c>
      <c r="D387" s="181" t="s">
        <v>417</v>
      </c>
      <c r="E387" s="181" t="s">
        <v>721</v>
      </c>
      <c r="F387" s="181" t="s">
        <v>910</v>
      </c>
      <c r="G387" s="181" t="s">
        <v>531</v>
      </c>
      <c r="H387" s="199">
        <v>91578947.370000005</v>
      </c>
      <c r="I387" s="199">
        <v>0</v>
      </c>
      <c r="J387" s="199">
        <v>0</v>
      </c>
    </row>
    <row r="388" spans="1:10" ht="15.75">
      <c r="A388" s="197" t="s">
        <v>532</v>
      </c>
      <c r="B388" s="181" t="s">
        <v>456</v>
      </c>
      <c r="C388" s="181" t="s">
        <v>731</v>
      </c>
      <c r="D388" s="181" t="s">
        <v>417</v>
      </c>
      <c r="E388" s="181" t="s">
        <v>721</v>
      </c>
      <c r="F388" s="181" t="s">
        <v>910</v>
      </c>
      <c r="G388" s="181" t="s">
        <v>533</v>
      </c>
      <c r="H388" s="199">
        <v>91578947.370000005</v>
      </c>
      <c r="I388" s="199">
        <v>0</v>
      </c>
      <c r="J388" s="199">
        <v>0</v>
      </c>
    </row>
    <row r="389" spans="1:10" ht="31.5">
      <c r="A389" s="197" t="s">
        <v>563</v>
      </c>
      <c r="B389" s="181" t="s">
        <v>456</v>
      </c>
      <c r="C389" s="181" t="s">
        <v>731</v>
      </c>
      <c r="D389" s="181" t="s">
        <v>417</v>
      </c>
      <c r="E389" s="181" t="s">
        <v>721</v>
      </c>
      <c r="F389" s="181" t="s">
        <v>802</v>
      </c>
      <c r="G389" s="198" t="s">
        <v>418</v>
      </c>
      <c r="H389" s="199">
        <v>3484357</v>
      </c>
      <c r="I389" s="199">
        <v>3675636</v>
      </c>
      <c r="J389" s="199">
        <v>2837942</v>
      </c>
    </row>
    <row r="390" spans="1:10" ht="31.5">
      <c r="A390" s="197" t="s">
        <v>530</v>
      </c>
      <c r="B390" s="181" t="s">
        <v>456</v>
      </c>
      <c r="C390" s="181" t="s">
        <v>731</v>
      </c>
      <c r="D390" s="181" t="s">
        <v>417</v>
      </c>
      <c r="E390" s="181" t="s">
        <v>721</v>
      </c>
      <c r="F390" s="181" t="s">
        <v>802</v>
      </c>
      <c r="G390" s="181" t="s">
        <v>531</v>
      </c>
      <c r="H390" s="199">
        <v>3484357</v>
      </c>
      <c r="I390" s="199">
        <v>3675636</v>
      </c>
      <c r="J390" s="199">
        <v>2837942</v>
      </c>
    </row>
    <row r="391" spans="1:10" ht="15.75">
      <c r="A391" s="197" t="s">
        <v>532</v>
      </c>
      <c r="B391" s="181" t="s">
        <v>456</v>
      </c>
      <c r="C391" s="181" t="s">
        <v>731</v>
      </c>
      <c r="D391" s="181" t="s">
        <v>417</v>
      </c>
      <c r="E391" s="181" t="s">
        <v>721</v>
      </c>
      <c r="F391" s="181" t="s">
        <v>802</v>
      </c>
      <c r="G391" s="181" t="s">
        <v>533</v>
      </c>
      <c r="H391" s="199">
        <v>3484357</v>
      </c>
      <c r="I391" s="199">
        <v>3675636</v>
      </c>
      <c r="J391" s="199">
        <v>2837942</v>
      </c>
    </row>
    <row r="392" spans="1:10" ht="47.25">
      <c r="A392" s="187" t="s">
        <v>825</v>
      </c>
      <c r="B392" s="188" t="s">
        <v>460</v>
      </c>
      <c r="C392" s="185" t="s">
        <v>418</v>
      </c>
      <c r="D392" s="185" t="s">
        <v>418</v>
      </c>
      <c r="E392" s="185" t="s">
        <v>418</v>
      </c>
      <c r="F392" s="185" t="s">
        <v>418</v>
      </c>
      <c r="G392" s="185" t="s">
        <v>418</v>
      </c>
      <c r="H392" s="190">
        <v>23000</v>
      </c>
      <c r="I392" s="190">
        <v>23000</v>
      </c>
      <c r="J392" s="190">
        <v>23000</v>
      </c>
    </row>
    <row r="393" spans="1:10" ht="31.5">
      <c r="A393" s="187" t="s">
        <v>826</v>
      </c>
      <c r="B393" s="188" t="s">
        <v>460</v>
      </c>
      <c r="C393" s="188" t="s">
        <v>731</v>
      </c>
      <c r="D393" s="188" t="s">
        <v>417</v>
      </c>
      <c r="E393" s="185" t="s">
        <v>418</v>
      </c>
      <c r="F393" s="185" t="s">
        <v>418</v>
      </c>
      <c r="G393" s="185" t="s">
        <v>418</v>
      </c>
      <c r="H393" s="190">
        <v>23000</v>
      </c>
      <c r="I393" s="190">
        <v>23000</v>
      </c>
      <c r="J393" s="190">
        <v>23000</v>
      </c>
    </row>
    <row r="394" spans="1:10" ht="15.75">
      <c r="A394" s="187" t="s">
        <v>720</v>
      </c>
      <c r="B394" s="188" t="s">
        <v>460</v>
      </c>
      <c r="C394" s="188" t="s">
        <v>731</v>
      </c>
      <c r="D394" s="188" t="s">
        <v>417</v>
      </c>
      <c r="E394" s="188" t="s">
        <v>721</v>
      </c>
      <c r="F394" s="189" t="s">
        <v>418</v>
      </c>
      <c r="G394" s="189" t="s">
        <v>418</v>
      </c>
      <c r="H394" s="190">
        <v>23000</v>
      </c>
      <c r="I394" s="190">
        <v>23000</v>
      </c>
      <c r="J394" s="190">
        <v>23000</v>
      </c>
    </row>
    <row r="395" spans="1:10" ht="31.5">
      <c r="A395" s="197" t="s">
        <v>677</v>
      </c>
      <c r="B395" s="181" t="s">
        <v>460</v>
      </c>
      <c r="C395" s="181" t="s">
        <v>731</v>
      </c>
      <c r="D395" s="181" t="s">
        <v>417</v>
      </c>
      <c r="E395" s="181" t="s">
        <v>721</v>
      </c>
      <c r="F395" s="181" t="s">
        <v>827</v>
      </c>
      <c r="G395" s="198" t="s">
        <v>418</v>
      </c>
      <c r="H395" s="199">
        <v>23000</v>
      </c>
      <c r="I395" s="199">
        <v>23000</v>
      </c>
      <c r="J395" s="199">
        <v>23000</v>
      </c>
    </row>
    <row r="396" spans="1:10" ht="31.5">
      <c r="A396" s="197" t="s">
        <v>433</v>
      </c>
      <c r="B396" s="181" t="s">
        <v>460</v>
      </c>
      <c r="C396" s="181" t="s">
        <v>731</v>
      </c>
      <c r="D396" s="181" t="s">
        <v>417</v>
      </c>
      <c r="E396" s="181" t="s">
        <v>721</v>
      </c>
      <c r="F396" s="181" t="s">
        <v>827</v>
      </c>
      <c r="G396" s="181" t="s">
        <v>434</v>
      </c>
      <c r="H396" s="199">
        <v>23000</v>
      </c>
      <c r="I396" s="199">
        <v>23000</v>
      </c>
      <c r="J396" s="199">
        <v>23000</v>
      </c>
    </row>
    <row r="397" spans="1:10" ht="31.5">
      <c r="A397" s="197" t="s">
        <v>435</v>
      </c>
      <c r="B397" s="181" t="s">
        <v>460</v>
      </c>
      <c r="C397" s="181" t="s">
        <v>731</v>
      </c>
      <c r="D397" s="181" t="s">
        <v>417</v>
      </c>
      <c r="E397" s="181" t="s">
        <v>721</v>
      </c>
      <c r="F397" s="181" t="s">
        <v>827</v>
      </c>
      <c r="G397" s="181" t="s">
        <v>436</v>
      </c>
      <c r="H397" s="199">
        <v>23000</v>
      </c>
      <c r="I397" s="199">
        <v>23000</v>
      </c>
      <c r="J397" s="199">
        <v>23000</v>
      </c>
    </row>
    <row r="398" spans="1:10" ht="31.5">
      <c r="A398" s="187" t="s">
        <v>828</v>
      </c>
      <c r="B398" s="188" t="s">
        <v>466</v>
      </c>
      <c r="C398" s="185" t="s">
        <v>418</v>
      </c>
      <c r="D398" s="185" t="s">
        <v>418</v>
      </c>
      <c r="E398" s="185" t="s">
        <v>418</v>
      </c>
      <c r="F398" s="185" t="s">
        <v>418</v>
      </c>
      <c r="G398" s="185" t="s">
        <v>418</v>
      </c>
      <c r="H398" s="190">
        <v>0</v>
      </c>
      <c r="I398" s="190">
        <v>1810514</v>
      </c>
      <c r="J398" s="190">
        <v>1485027</v>
      </c>
    </row>
    <row r="399" spans="1:10" ht="31.5">
      <c r="A399" s="187" t="s">
        <v>829</v>
      </c>
      <c r="B399" s="188" t="s">
        <v>466</v>
      </c>
      <c r="C399" s="188" t="s">
        <v>731</v>
      </c>
      <c r="D399" s="188" t="s">
        <v>417</v>
      </c>
      <c r="E399" s="185" t="s">
        <v>418</v>
      </c>
      <c r="F399" s="185" t="s">
        <v>418</v>
      </c>
      <c r="G399" s="185" t="s">
        <v>418</v>
      </c>
      <c r="H399" s="190">
        <v>0</v>
      </c>
      <c r="I399" s="190">
        <v>1810514</v>
      </c>
      <c r="J399" s="190">
        <v>1485027</v>
      </c>
    </row>
    <row r="400" spans="1:10" ht="15.75">
      <c r="A400" s="187" t="s">
        <v>720</v>
      </c>
      <c r="B400" s="188" t="s">
        <v>466</v>
      </c>
      <c r="C400" s="188" t="s">
        <v>731</v>
      </c>
      <c r="D400" s="188" t="s">
        <v>417</v>
      </c>
      <c r="E400" s="188" t="s">
        <v>721</v>
      </c>
      <c r="F400" s="189" t="s">
        <v>418</v>
      </c>
      <c r="G400" s="189" t="s">
        <v>418</v>
      </c>
      <c r="H400" s="190">
        <v>0</v>
      </c>
      <c r="I400" s="190">
        <v>1810514</v>
      </c>
      <c r="J400" s="190">
        <v>1485027</v>
      </c>
    </row>
    <row r="401" spans="1:10" ht="31.5">
      <c r="A401" s="197" t="s">
        <v>563</v>
      </c>
      <c r="B401" s="181" t="s">
        <v>466</v>
      </c>
      <c r="C401" s="181" t="s">
        <v>731</v>
      </c>
      <c r="D401" s="181" t="s">
        <v>417</v>
      </c>
      <c r="E401" s="181" t="s">
        <v>721</v>
      </c>
      <c r="F401" s="181" t="s">
        <v>802</v>
      </c>
      <c r="G401" s="198" t="s">
        <v>418</v>
      </c>
      <c r="H401" s="199">
        <v>0</v>
      </c>
      <c r="I401" s="199">
        <v>1810514</v>
      </c>
      <c r="J401" s="199">
        <v>1485027</v>
      </c>
    </row>
    <row r="402" spans="1:10" ht="31.5">
      <c r="A402" s="197" t="s">
        <v>530</v>
      </c>
      <c r="B402" s="181" t="s">
        <v>466</v>
      </c>
      <c r="C402" s="181" t="s">
        <v>731</v>
      </c>
      <c r="D402" s="181" t="s">
        <v>417</v>
      </c>
      <c r="E402" s="181" t="s">
        <v>721</v>
      </c>
      <c r="F402" s="181" t="s">
        <v>802</v>
      </c>
      <c r="G402" s="181" t="s">
        <v>531</v>
      </c>
      <c r="H402" s="199">
        <v>0</v>
      </c>
      <c r="I402" s="199">
        <v>1810514</v>
      </c>
      <c r="J402" s="199">
        <v>1485027</v>
      </c>
    </row>
    <row r="403" spans="1:10" ht="15.75">
      <c r="A403" s="197" t="s">
        <v>532</v>
      </c>
      <c r="B403" s="181" t="s">
        <v>466</v>
      </c>
      <c r="C403" s="181" t="s">
        <v>731</v>
      </c>
      <c r="D403" s="181" t="s">
        <v>417</v>
      </c>
      <c r="E403" s="181" t="s">
        <v>721</v>
      </c>
      <c r="F403" s="181" t="s">
        <v>802</v>
      </c>
      <c r="G403" s="181" t="s">
        <v>533</v>
      </c>
      <c r="H403" s="199">
        <v>0</v>
      </c>
      <c r="I403" s="199">
        <v>1810514</v>
      </c>
      <c r="J403" s="199">
        <v>1485027</v>
      </c>
    </row>
    <row r="404" spans="1:10" ht="31.5">
      <c r="A404" s="187" t="s">
        <v>830</v>
      </c>
      <c r="B404" s="188" t="s">
        <v>524</v>
      </c>
      <c r="C404" s="185" t="s">
        <v>418</v>
      </c>
      <c r="D404" s="185" t="s">
        <v>418</v>
      </c>
      <c r="E404" s="185" t="s">
        <v>418</v>
      </c>
      <c r="F404" s="185" t="s">
        <v>418</v>
      </c>
      <c r="G404" s="185" t="s">
        <v>418</v>
      </c>
      <c r="H404" s="190">
        <v>63847587.899999999</v>
      </c>
      <c r="I404" s="190">
        <v>192744525.03999999</v>
      </c>
      <c r="J404" s="190">
        <v>63396718</v>
      </c>
    </row>
    <row r="405" spans="1:10" ht="31.5">
      <c r="A405" s="187" t="s">
        <v>831</v>
      </c>
      <c r="B405" s="188" t="s">
        <v>524</v>
      </c>
      <c r="C405" s="188" t="s">
        <v>731</v>
      </c>
      <c r="D405" s="188" t="s">
        <v>417</v>
      </c>
      <c r="E405" s="185" t="s">
        <v>418</v>
      </c>
      <c r="F405" s="185" t="s">
        <v>418</v>
      </c>
      <c r="G405" s="185" t="s">
        <v>418</v>
      </c>
      <c r="H405" s="190">
        <v>1297644</v>
      </c>
      <c r="I405" s="190">
        <v>134004624.2</v>
      </c>
      <c r="J405" s="190">
        <v>515310</v>
      </c>
    </row>
    <row r="406" spans="1:10" ht="15.75">
      <c r="A406" s="187" t="s">
        <v>720</v>
      </c>
      <c r="B406" s="188" t="s">
        <v>524</v>
      </c>
      <c r="C406" s="188" t="s">
        <v>731</v>
      </c>
      <c r="D406" s="188" t="s">
        <v>417</v>
      </c>
      <c r="E406" s="188" t="s">
        <v>721</v>
      </c>
      <c r="F406" s="189" t="s">
        <v>418</v>
      </c>
      <c r="G406" s="189" t="s">
        <v>418</v>
      </c>
      <c r="H406" s="190">
        <v>1297644</v>
      </c>
      <c r="I406" s="190">
        <v>134004624.2</v>
      </c>
      <c r="J406" s="190">
        <v>515310</v>
      </c>
    </row>
    <row r="407" spans="1:10" ht="31.5">
      <c r="A407" s="197" t="s">
        <v>528</v>
      </c>
      <c r="B407" s="181" t="s">
        <v>524</v>
      </c>
      <c r="C407" s="181" t="s">
        <v>731</v>
      </c>
      <c r="D407" s="181" t="s">
        <v>417</v>
      </c>
      <c r="E407" s="181" t="s">
        <v>721</v>
      </c>
      <c r="F407" s="181" t="s">
        <v>832</v>
      </c>
      <c r="G407" s="198" t="s">
        <v>418</v>
      </c>
      <c r="H407" s="199">
        <v>782334</v>
      </c>
      <c r="I407" s="199">
        <v>1072409</v>
      </c>
      <c r="J407" s="199">
        <v>0</v>
      </c>
    </row>
    <row r="408" spans="1:10" ht="31.5">
      <c r="A408" s="197" t="s">
        <v>530</v>
      </c>
      <c r="B408" s="181" t="s">
        <v>524</v>
      </c>
      <c r="C408" s="181" t="s">
        <v>731</v>
      </c>
      <c r="D408" s="181" t="s">
        <v>417</v>
      </c>
      <c r="E408" s="181" t="s">
        <v>721</v>
      </c>
      <c r="F408" s="181" t="s">
        <v>832</v>
      </c>
      <c r="G408" s="181" t="s">
        <v>531</v>
      </c>
      <c r="H408" s="199">
        <v>782334</v>
      </c>
      <c r="I408" s="199">
        <v>1072409</v>
      </c>
      <c r="J408" s="199">
        <v>0</v>
      </c>
    </row>
    <row r="409" spans="1:10" ht="15.75">
      <c r="A409" s="197" t="s">
        <v>532</v>
      </c>
      <c r="B409" s="181" t="s">
        <v>524</v>
      </c>
      <c r="C409" s="181" t="s">
        <v>731</v>
      </c>
      <c r="D409" s="181" t="s">
        <v>417</v>
      </c>
      <c r="E409" s="181" t="s">
        <v>721</v>
      </c>
      <c r="F409" s="181" t="s">
        <v>832</v>
      </c>
      <c r="G409" s="181" t="s">
        <v>533</v>
      </c>
      <c r="H409" s="199">
        <v>782334</v>
      </c>
      <c r="I409" s="199">
        <v>1072409</v>
      </c>
      <c r="J409" s="199">
        <v>0</v>
      </c>
    </row>
    <row r="410" spans="1:10" ht="15.75">
      <c r="A410" s="197" t="s">
        <v>534</v>
      </c>
      <c r="B410" s="181" t="s">
        <v>524</v>
      </c>
      <c r="C410" s="181" t="s">
        <v>731</v>
      </c>
      <c r="D410" s="181" t="s">
        <v>417</v>
      </c>
      <c r="E410" s="181" t="s">
        <v>721</v>
      </c>
      <c r="F410" s="181" t="s">
        <v>833</v>
      </c>
      <c r="G410" s="198" t="s">
        <v>418</v>
      </c>
      <c r="H410" s="199">
        <v>515310</v>
      </c>
      <c r="I410" s="199">
        <v>515310</v>
      </c>
      <c r="J410" s="199">
        <v>515310</v>
      </c>
    </row>
    <row r="411" spans="1:10" ht="31.5">
      <c r="A411" s="197" t="s">
        <v>433</v>
      </c>
      <c r="B411" s="181" t="s">
        <v>524</v>
      </c>
      <c r="C411" s="181" t="s">
        <v>731</v>
      </c>
      <c r="D411" s="181" t="s">
        <v>417</v>
      </c>
      <c r="E411" s="181" t="s">
        <v>721</v>
      </c>
      <c r="F411" s="181" t="s">
        <v>833</v>
      </c>
      <c r="G411" s="181" t="s">
        <v>434</v>
      </c>
      <c r="H411" s="199">
        <v>515310</v>
      </c>
      <c r="I411" s="199">
        <v>515310</v>
      </c>
      <c r="J411" s="199">
        <v>515310</v>
      </c>
    </row>
    <row r="412" spans="1:10" ht="31.5">
      <c r="A412" s="197" t="s">
        <v>435</v>
      </c>
      <c r="B412" s="181" t="s">
        <v>524</v>
      </c>
      <c r="C412" s="181" t="s">
        <v>731</v>
      </c>
      <c r="D412" s="181" t="s">
        <v>417</v>
      </c>
      <c r="E412" s="181" t="s">
        <v>721</v>
      </c>
      <c r="F412" s="181" t="s">
        <v>833</v>
      </c>
      <c r="G412" s="181" t="s">
        <v>436</v>
      </c>
      <c r="H412" s="199">
        <v>515310</v>
      </c>
      <c r="I412" s="199">
        <v>515310</v>
      </c>
      <c r="J412" s="199">
        <v>515310</v>
      </c>
    </row>
    <row r="413" spans="1:10" ht="31.5">
      <c r="A413" s="197" t="s">
        <v>536</v>
      </c>
      <c r="B413" s="181" t="s">
        <v>524</v>
      </c>
      <c r="C413" s="181" t="s">
        <v>731</v>
      </c>
      <c r="D413" s="181" t="s">
        <v>417</v>
      </c>
      <c r="E413" s="181" t="s">
        <v>721</v>
      </c>
      <c r="F413" s="181" t="s">
        <v>834</v>
      </c>
      <c r="G413" s="198" t="s">
        <v>418</v>
      </c>
      <c r="H413" s="199">
        <v>0</v>
      </c>
      <c r="I413" s="199">
        <v>132416905.2</v>
      </c>
      <c r="J413" s="199">
        <v>0</v>
      </c>
    </row>
    <row r="414" spans="1:10" ht="31.5">
      <c r="A414" s="197" t="s">
        <v>530</v>
      </c>
      <c r="B414" s="181" t="s">
        <v>524</v>
      </c>
      <c r="C414" s="181" t="s">
        <v>731</v>
      </c>
      <c r="D414" s="181" t="s">
        <v>417</v>
      </c>
      <c r="E414" s="181" t="s">
        <v>721</v>
      </c>
      <c r="F414" s="181" t="s">
        <v>834</v>
      </c>
      <c r="G414" s="181" t="s">
        <v>531</v>
      </c>
      <c r="H414" s="199">
        <v>0</v>
      </c>
      <c r="I414" s="199">
        <v>132416905.2</v>
      </c>
      <c r="J414" s="199">
        <v>0</v>
      </c>
    </row>
    <row r="415" spans="1:10" ht="15.75">
      <c r="A415" s="197" t="s">
        <v>532</v>
      </c>
      <c r="B415" s="181" t="s">
        <v>524</v>
      </c>
      <c r="C415" s="181" t="s">
        <v>731</v>
      </c>
      <c r="D415" s="181" t="s">
        <v>417</v>
      </c>
      <c r="E415" s="181" t="s">
        <v>721</v>
      </c>
      <c r="F415" s="181" t="s">
        <v>834</v>
      </c>
      <c r="G415" s="181" t="s">
        <v>533</v>
      </c>
      <c r="H415" s="199">
        <v>0</v>
      </c>
      <c r="I415" s="199">
        <v>132416905.2</v>
      </c>
      <c r="J415" s="199">
        <v>0</v>
      </c>
    </row>
    <row r="416" spans="1:10" ht="47.25">
      <c r="A416" s="187" t="s">
        <v>933</v>
      </c>
      <c r="B416" s="188" t="s">
        <v>524</v>
      </c>
      <c r="C416" s="188" t="s">
        <v>731</v>
      </c>
      <c r="D416" s="188" t="s">
        <v>420</v>
      </c>
      <c r="E416" s="185" t="s">
        <v>418</v>
      </c>
      <c r="F416" s="185" t="s">
        <v>418</v>
      </c>
      <c r="G416" s="185" t="s">
        <v>418</v>
      </c>
      <c r="H416" s="190">
        <v>33343150.27</v>
      </c>
      <c r="I416" s="190">
        <v>22989209.190000001</v>
      </c>
      <c r="J416" s="190">
        <v>20751710</v>
      </c>
    </row>
    <row r="417" spans="1:10" ht="15.75">
      <c r="A417" s="187" t="s">
        <v>720</v>
      </c>
      <c r="B417" s="188" t="s">
        <v>524</v>
      </c>
      <c r="C417" s="188" t="s">
        <v>731</v>
      </c>
      <c r="D417" s="188" t="s">
        <v>420</v>
      </c>
      <c r="E417" s="188" t="s">
        <v>721</v>
      </c>
      <c r="F417" s="189" t="s">
        <v>418</v>
      </c>
      <c r="G417" s="189" t="s">
        <v>418</v>
      </c>
      <c r="H417" s="190">
        <v>33343150.27</v>
      </c>
      <c r="I417" s="190">
        <v>22989209.190000001</v>
      </c>
      <c r="J417" s="190">
        <v>20751710</v>
      </c>
    </row>
    <row r="418" spans="1:10" ht="31.5">
      <c r="A418" s="197" t="s">
        <v>538</v>
      </c>
      <c r="B418" s="181" t="s">
        <v>524</v>
      </c>
      <c r="C418" s="181" t="s">
        <v>731</v>
      </c>
      <c r="D418" s="181" t="s">
        <v>420</v>
      </c>
      <c r="E418" s="181" t="s">
        <v>721</v>
      </c>
      <c r="F418" s="181" t="s">
        <v>835</v>
      </c>
      <c r="G418" s="198" t="s">
        <v>418</v>
      </c>
      <c r="H418" s="199">
        <v>3200092</v>
      </c>
      <c r="I418" s="199">
        <v>1588975.5</v>
      </c>
      <c r="J418" s="199">
        <v>1684274.27</v>
      </c>
    </row>
    <row r="419" spans="1:10" ht="31.5">
      <c r="A419" s="197" t="s">
        <v>433</v>
      </c>
      <c r="B419" s="181" t="s">
        <v>524</v>
      </c>
      <c r="C419" s="181" t="s">
        <v>731</v>
      </c>
      <c r="D419" s="181" t="s">
        <v>420</v>
      </c>
      <c r="E419" s="181" t="s">
        <v>721</v>
      </c>
      <c r="F419" s="181" t="s">
        <v>835</v>
      </c>
      <c r="G419" s="181" t="s">
        <v>434</v>
      </c>
      <c r="H419" s="199">
        <v>3200092</v>
      </c>
      <c r="I419" s="199">
        <v>1588975.5</v>
      </c>
      <c r="J419" s="199">
        <v>1684274.27</v>
      </c>
    </row>
    <row r="420" spans="1:10" ht="31.5">
      <c r="A420" s="197" t="s">
        <v>435</v>
      </c>
      <c r="B420" s="181" t="s">
        <v>524</v>
      </c>
      <c r="C420" s="181" t="s">
        <v>731</v>
      </c>
      <c r="D420" s="181" t="s">
        <v>420</v>
      </c>
      <c r="E420" s="181" t="s">
        <v>721</v>
      </c>
      <c r="F420" s="181" t="s">
        <v>835</v>
      </c>
      <c r="G420" s="181" t="s">
        <v>436</v>
      </c>
      <c r="H420" s="199">
        <v>3200092</v>
      </c>
      <c r="I420" s="199">
        <v>1588975.5</v>
      </c>
      <c r="J420" s="199">
        <v>1684274.27</v>
      </c>
    </row>
    <row r="421" spans="1:10" ht="204.75">
      <c r="A421" s="197" t="s">
        <v>916</v>
      </c>
      <c r="B421" s="181" t="s">
        <v>524</v>
      </c>
      <c r="C421" s="181" t="s">
        <v>731</v>
      </c>
      <c r="D421" s="181" t="s">
        <v>420</v>
      </c>
      <c r="E421" s="181" t="s">
        <v>721</v>
      </c>
      <c r="F421" s="181" t="s">
        <v>918</v>
      </c>
      <c r="G421" s="198" t="s">
        <v>418</v>
      </c>
      <c r="H421" s="199">
        <v>30143058.27</v>
      </c>
      <c r="I421" s="199">
        <v>21400233.690000001</v>
      </c>
      <c r="J421" s="199">
        <v>19067435.73</v>
      </c>
    </row>
    <row r="422" spans="1:10" ht="15.75">
      <c r="A422" s="197" t="s">
        <v>498</v>
      </c>
      <c r="B422" s="181" t="s">
        <v>524</v>
      </c>
      <c r="C422" s="181" t="s">
        <v>731</v>
      </c>
      <c r="D422" s="181" t="s">
        <v>420</v>
      </c>
      <c r="E422" s="181" t="s">
        <v>721</v>
      </c>
      <c r="F422" s="181" t="s">
        <v>918</v>
      </c>
      <c r="G422" s="181" t="s">
        <v>499</v>
      </c>
      <c r="H422" s="199">
        <v>30143058.27</v>
      </c>
      <c r="I422" s="199">
        <v>21400233.690000001</v>
      </c>
      <c r="J422" s="199">
        <v>19067435.73</v>
      </c>
    </row>
    <row r="423" spans="1:10" ht="15.75">
      <c r="A423" s="197" t="s">
        <v>389</v>
      </c>
      <c r="B423" s="181" t="s">
        <v>524</v>
      </c>
      <c r="C423" s="181" t="s">
        <v>731</v>
      </c>
      <c r="D423" s="181" t="s">
        <v>420</v>
      </c>
      <c r="E423" s="181" t="s">
        <v>721</v>
      </c>
      <c r="F423" s="181" t="s">
        <v>918</v>
      </c>
      <c r="G423" s="181" t="s">
        <v>540</v>
      </c>
      <c r="H423" s="199">
        <v>30143058.27</v>
      </c>
      <c r="I423" s="199">
        <v>21400233.690000001</v>
      </c>
      <c r="J423" s="199">
        <v>19067435.73</v>
      </c>
    </row>
    <row r="424" spans="1:10" ht="39" customHeight="1">
      <c r="A424" s="187" t="s">
        <v>541</v>
      </c>
      <c r="B424" s="188" t="s">
        <v>524</v>
      </c>
      <c r="C424" s="188" t="s">
        <v>731</v>
      </c>
      <c r="D424" s="188" t="s">
        <v>428</v>
      </c>
      <c r="E424" s="185" t="s">
        <v>418</v>
      </c>
      <c r="F424" s="185" t="s">
        <v>418</v>
      </c>
      <c r="G424" s="185" t="s">
        <v>418</v>
      </c>
      <c r="H424" s="190">
        <v>29206793.629999999</v>
      </c>
      <c r="I424" s="190">
        <v>35750691.649999999</v>
      </c>
      <c r="J424" s="190">
        <v>42129698</v>
      </c>
    </row>
    <row r="425" spans="1:10" ht="15.75">
      <c r="A425" s="187" t="s">
        <v>720</v>
      </c>
      <c r="B425" s="188" t="s">
        <v>524</v>
      </c>
      <c r="C425" s="188" t="s">
        <v>731</v>
      </c>
      <c r="D425" s="188" t="s">
        <v>428</v>
      </c>
      <c r="E425" s="188" t="s">
        <v>721</v>
      </c>
      <c r="F425" s="189" t="s">
        <v>418</v>
      </c>
      <c r="G425" s="189" t="s">
        <v>418</v>
      </c>
      <c r="H425" s="190">
        <v>29206793.629999999</v>
      </c>
      <c r="I425" s="190">
        <v>35750691.649999999</v>
      </c>
      <c r="J425" s="190">
        <v>42129698</v>
      </c>
    </row>
    <row r="426" spans="1:10" ht="31.5">
      <c r="A426" s="197" t="s">
        <v>541</v>
      </c>
      <c r="B426" s="181" t="s">
        <v>524</v>
      </c>
      <c r="C426" s="181" t="s">
        <v>731</v>
      </c>
      <c r="D426" s="181" t="s">
        <v>428</v>
      </c>
      <c r="E426" s="181" t="s">
        <v>721</v>
      </c>
      <c r="F426" s="181" t="s">
        <v>836</v>
      </c>
      <c r="G426" s="198" t="s">
        <v>418</v>
      </c>
      <c r="H426" s="199">
        <v>29206793.629999999</v>
      </c>
      <c r="I426" s="199">
        <v>35750691.649999999</v>
      </c>
      <c r="J426" s="199">
        <v>42129698</v>
      </c>
    </row>
    <row r="427" spans="1:10" ht="31.5">
      <c r="A427" s="197" t="s">
        <v>433</v>
      </c>
      <c r="B427" s="181" t="s">
        <v>524</v>
      </c>
      <c r="C427" s="181" t="s">
        <v>731</v>
      </c>
      <c r="D427" s="181" t="s">
        <v>428</v>
      </c>
      <c r="E427" s="181" t="s">
        <v>721</v>
      </c>
      <c r="F427" s="181" t="s">
        <v>836</v>
      </c>
      <c r="G427" s="181" t="s">
        <v>434</v>
      </c>
      <c r="H427" s="199">
        <v>6057434.9699999997</v>
      </c>
      <c r="I427" s="199">
        <v>35750691.649999999</v>
      </c>
      <c r="J427" s="199">
        <v>42129698</v>
      </c>
    </row>
    <row r="428" spans="1:10" ht="31.5">
      <c r="A428" s="197" t="s">
        <v>435</v>
      </c>
      <c r="B428" s="181" t="s">
        <v>524</v>
      </c>
      <c r="C428" s="181" t="s">
        <v>731</v>
      </c>
      <c r="D428" s="181" t="s">
        <v>428</v>
      </c>
      <c r="E428" s="181" t="s">
        <v>721</v>
      </c>
      <c r="F428" s="181" t="s">
        <v>836</v>
      </c>
      <c r="G428" s="181" t="s">
        <v>436</v>
      </c>
      <c r="H428" s="199">
        <v>6057434.9699999997</v>
      </c>
      <c r="I428" s="199">
        <v>35750691.649999999</v>
      </c>
      <c r="J428" s="199">
        <v>42129698</v>
      </c>
    </row>
    <row r="429" spans="1:10" ht="15.75">
      <c r="A429" s="197" t="s">
        <v>498</v>
      </c>
      <c r="B429" s="181" t="s">
        <v>524</v>
      </c>
      <c r="C429" s="181" t="s">
        <v>731</v>
      </c>
      <c r="D429" s="181" t="s">
        <v>428</v>
      </c>
      <c r="E429" s="181" t="s">
        <v>721</v>
      </c>
      <c r="F429" s="181" t="s">
        <v>836</v>
      </c>
      <c r="G429" s="181" t="s">
        <v>499</v>
      </c>
      <c r="H429" s="199">
        <v>23149358.66</v>
      </c>
      <c r="I429" s="199">
        <v>0</v>
      </c>
      <c r="J429" s="199">
        <v>0</v>
      </c>
    </row>
    <row r="430" spans="1:10" ht="15.75">
      <c r="A430" s="197" t="s">
        <v>389</v>
      </c>
      <c r="B430" s="181" t="s">
        <v>524</v>
      </c>
      <c r="C430" s="181" t="s">
        <v>731</v>
      </c>
      <c r="D430" s="181" t="s">
        <v>428</v>
      </c>
      <c r="E430" s="181" t="s">
        <v>721</v>
      </c>
      <c r="F430" s="181" t="s">
        <v>836</v>
      </c>
      <c r="G430" s="181" t="s">
        <v>540</v>
      </c>
      <c r="H430" s="199">
        <v>23149358.66</v>
      </c>
      <c r="I430" s="199">
        <v>0</v>
      </c>
      <c r="J430" s="199">
        <v>0</v>
      </c>
    </row>
    <row r="431" spans="1:10" ht="47.25">
      <c r="A431" s="187" t="s">
        <v>837</v>
      </c>
      <c r="B431" s="188" t="s">
        <v>502</v>
      </c>
      <c r="C431" s="185" t="s">
        <v>418</v>
      </c>
      <c r="D431" s="185" t="s">
        <v>418</v>
      </c>
      <c r="E431" s="185" t="s">
        <v>418</v>
      </c>
      <c r="F431" s="185" t="s">
        <v>418</v>
      </c>
      <c r="G431" s="185" t="s">
        <v>418</v>
      </c>
      <c r="H431" s="190">
        <v>2471260</v>
      </c>
      <c r="I431" s="190">
        <v>1086956.52</v>
      </c>
      <c r="J431" s="190">
        <v>0</v>
      </c>
    </row>
    <row r="432" spans="1:10" ht="31.5">
      <c r="A432" s="187" t="s">
        <v>838</v>
      </c>
      <c r="B432" s="188" t="s">
        <v>502</v>
      </c>
      <c r="C432" s="188" t="s">
        <v>731</v>
      </c>
      <c r="D432" s="188" t="s">
        <v>417</v>
      </c>
      <c r="E432" s="185" t="s">
        <v>418</v>
      </c>
      <c r="F432" s="185" t="s">
        <v>418</v>
      </c>
      <c r="G432" s="185" t="s">
        <v>418</v>
      </c>
      <c r="H432" s="190">
        <v>0</v>
      </c>
      <c r="I432" s="190">
        <v>1086956.52</v>
      </c>
      <c r="J432" s="190">
        <v>0</v>
      </c>
    </row>
    <row r="433" spans="1:10" ht="15.75">
      <c r="A433" s="187" t="s">
        <v>720</v>
      </c>
      <c r="B433" s="188" t="s">
        <v>502</v>
      </c>
      <c r="C433" s="188" t="s">
        <v>731</v>
      </c>
      <c r="D433" s="188" t="s">
        <v>417</v>
      </c>
      <c r="E433" s="188" t="s">
        <v>721</v>
      </c>
      <c r="F433" s="189" t="s">
        <v>418</v>
      </c>
      <c r="G433" s="189" t="s">
        <v>418</v>
      </c>
      <c r="H433" s="190">
        <v>0</v>
      </c>
      <c r="I433" s="190">
        <v>1086956.52</v>
      </c>
      <c r="J433" s="190">
        <v>0</v>
      </c>
    </row>
    <row r="434" spans="1:10" ht="15.75">
      <c r="A434" s="197" t="s">
        <v>572</v>
      </c>
      <c r="B434" s="181" t="s">
        <v>502</v>
      </c>
      <c r="C434" s="181" t="s">
        <v>731</v>
      </c>
      <c r="D434" s="181" t="s">
        <v>417</v>
      </c>
      <c r="E434" s="181" t="s">
        <v>721</v>
      </c>
      <c r="F434" s="181" t="s">
        <v>839</v>
      </c>
      <c r="G434" s="198" t="s">
        <v>418</v>
      </c>
      <c r="H434" s="199">
        <v>0</v>
      </c>
      <c r="I434" s="199">
        <v>1086956.52</v>
      </c>
      <c r="J434" s="199">
        <v>0</v>
      </c>
    </row>
    <row r="435" spans="1:10" ht="31.5">
      <c r="A435" s="197" t="s">
        <v>433</v>
      </c>
      <c r="B435" s="181" t="s">
        <v>502</v>
      </c>
      <c r="C435" s="181" t="s">
        <v>731</v>
      </c>
      <c r="D435" s="181" t="s">
        <v>417</v>
      </c>
      <c r="E435" s="181" t="s">
        <v>721</v>
      </c>
      <c r="F435" s="181" t="s">
        <v>839</v>
      </c>
      <c r="G435" s="181" t="s">
        <v>434</v>
      </c>
      <c r="H435" s="199">
        <v>0</v>
      </c>
      <c r="I435" s="199">
        <v>1086956.52</v>
      </c>
      <c r="J435" s="199">
        <v>0</v>
      </c>
    </row>
    <row r="436" spans="1:10" ht="31.5">
      <c r="A436" s="197" t="s">
        <v>435</v>
      </c>
      <c r="B436" s="181" t="s">
        <v>502</v>
      </c>
      <c r="C436" s="181" t="s">
        <v>731</v>
      </c>
      <c r="D436" s="181" t="s">
        <v>417</v>
      </c>
      <c r="E436" s="181" t="s">
        <v>721</v>
      </c>
      <c r="F436" s="181" t="s">
        <v>839</v>
      </c>
      <c r="G436" s="181" t="s">
        <v>436</v>
      </c>
      <c r="H436" s="199">
        <v>0</v>
      </c>
      <c r="I436" s="199">
        <v>1086956.52</v>
      </c>
      <c r="J436" s="199">
        <v>0</v>
      </c>
    </row>
    <row r="437" spans="1:10" ht="31.5">
      <c r="A437" s="187" t="s">
        <v>575</v>
      </c>
      <c r="B437" s="188" t="s">
        <v>502</v>
      </c>
      <c r="C437" s="188" t="s">
        <v>731</v>
      </c>
      <c r="D437" s="188" t="s">
        <v>420</v>
      </c>
      <c r="E437" s="185" t="s">
        <v>418</v>
      </c>
      <c r="F437" s="185" t="s">
        <v>418</v>
      </c>
      <c r="G437" s="185" t="s">
        <v>418</v>
      </c>
      <c r="H437" s="190">
        <v>2471260</v>
      </c>
      <c r="I437" s="190">
        <v>0</v>
      </c>
      <c r="J437" s="190">
        <v>0</v>
      </c>
    </row>
    <row r="438" spans="1:10" ht="15.75">
      <c r="A438" s="187" t="s">
        <v>720</v>
      </c>
      <c r="B438" s="188" t="s">
        <v>502</v>
      </c>
      <c r="C438" s="188" t="s">
        <v>731</v>
      </c>
      <c r="D438" s="188" t="s">
        <v>420</v>
      </c>
      <c r="E438" s="188" t="s">
        <v>721</v>
      </c>
      <c r="F438" s="189" t="s">
        <v>418</v>
      </c>
      <c r="G438" s="189" t="s">
        <v>418</v>
      </c>
      <c r="H438" s="190">
        <v>2471260</v>
      </c>
      <c r="I438" s="190">
        <v>0</v>
      </c>
      <c r="J438" s="190">
        <v>0</v>
      </c>
    </row>
    <row r="439" spans="1:10" ht="31.5">
      <c r="A439" s="197" t="s">
        <v>575</v>
      </c>
      <c r="B439" s="181" t="s">
        <v>502</v>
      </c>
      <c r="C439" s="181" t="s">
        <v>731</v>
      </c>
      <c r="D439" s="181" t="s">
        <v>420</v>
      </c>
      <c r="E439" s="181" t="s">
        <v>721</v>
      </c>
      <c r="F439" s="181" t="s">
        <v>840</v>
      </c>
      <c r="G439" s="198" t="s">
        <v>418</v>
      </c>
      <c r="H439" s="199">
        <v>2471260</v>
      </c>
      <c r="I439" s="199">
        <v>0</v>
      </c>
      <c r="J439" s="199">
        <v>0</v>
      </c>
    </row>
    <row r="440" spans="1:10" ht="31.5">
      <c r="A440" s="197" t="s">
        <v>433</v>
      </c>
      <c r="B440" s="181" t="s">
        <v>502</v>
      </c>
      <c r="C440" s="181" t="s">
        <v>731</v>
      </c>
      <c r="D440" s="181" t="s">
        <v>420</v>
      </c>
      <c r="E440" s="181" t="s">
        <v>721</v>
      </c>
      <c r="F440" s="181" t="s">
        <v>840</v>
      </c>
      <c r="G440" s="181" t="s">
        <v>434</v>
      </c>
      <c r="H440" s="199">
        <v>2471260</v>
      </c>
      <c r="I440" s="199">
        <v>0</v>
      </c>
      <c r="J440" s="199">
        <v>0</v>
      </c>
    </row>
    <row r="441" spans="1:10" ht="31.5">
      <c r="A441" s="197" t="s">
        <v>435</v>
      </c>
      <c r="B441" s="181" t="s">
        <v>502</v>
      </c>
      <c r="C441" s="181" t="s">
        <v>731</v>
      </c>
      <c r="D441" s="181" t="s">
        <v>420</v>
      </c>
      <c r="E441" s="181" t="s">
        <v>721</v>
      </c>
      <c r="F441" s="181" t="s">
        <v>840</v>
      </c>
      <c r="G441" s="181" t="s">
        <v>436</v>
      </c>
      <c r="H441" s="199">
        <v>2471260</v>
      </c>
      <c r="I441" s="199">
        <v>0</v>
      </c>
      <c r="J441" s="199">
        <v>0</v>
      </c>
    </row>
    <row r="442" spans="1:10" ht="31.5">
      <c r="A442" s="187" t="s">
        <v>841</v>
      </c>
      <c r="B442" s="188" t="s">
        <v>508</v>
      </c>
      <c r="C442" s="185" t="s">
        <v>418</v>
      </c>
      <c r="D442" s="185" t="s">
        <v>418</v>
      </c>
      <c r="E442" s="185" t="s">
        <v>418</v>
      </c>
      <c r="F442" s="185" t="s">
        <v>418</v>
      </c>
      <c r="G442" s="185" t="s">
        <v>418</v>
      </c>
      <c r="H442" s="190">
        <v>22900</v>
      </c>
      <c r="I442" s="190">
        <v>22900</v>
      </c>
      <c r="J442" s="190">
        <v>22900</v>
      </c>
    </row>
    <row r="443" spans="1:10" ht="31.5">
      <c r="A443" s="187" t="s">
        <v>842</v>
      </c>
      <c r="B443" s="188" t="s">
        <v>508</v>
      </c>
      <c r="C443" s="188" t="s">
        <v>731</v>
      </c>
      <c r="D443" s="188" t="s">
        <v>428</v>
      </c>
      <c r="E443" s="185" t="s">
        <v>418</v>
      </c>
      <c r="F443" s="185" t="s">
        <v>418</v>
      </c>
      <c r="G443" s="185" t="s">
        <v>418</v>
      </c>
      <c r="H443" s="190">
        <v>22900</v>
      </c>
      <c r="I443" s="190">
        <v>22900</v>
      </c>
      <c r="J443" s="190">
        <v>22900</v>
      </c>
    </row>
    <row r="444" spans="1:10" ht="15.75">
      <c r="A444" s="187" t="s">
        <v>720</v>
      </c>
      <c r="B444" s="188" t="s">
        <v>508</v>
      </c>
      <c r="C444" s="188" t="s">
        <v>731</v>
      </c>
      <c r="D444" s="188" t="s">
        <v>428</v>
      </c>
      <c r="E444" s="188" t="s">
        <v>721</v>
      </c>
      <c r="F444" s="189" t="s">
        <v>418</v>
      </c>
      <c r="G444" s="189" t="s">
        <v>418</v>
      </c>
      <c r="H444" s="190">
        <v>22900</v>
      </c>
      <c r="I444" s="190">
        <v>22900</v>
      </c>
      <c r="J444" s="190">
        <v>22900</v>
      </c>
    </row>
    <row r="445" spans="1:10" ht="15.75">
      <c r="A445" s="197" t="s">
        <v>551</v>
      </c>
      <c r="B445" s="181" t="s">
        <v>508</v>
      </c>
      <c r="C445" s="181" t="s">
        <v>731</v>
      </c>
      <c r="D445" s="181" t="s">
        <v>428</v>
      </c>
      <c r="E445" s="181" t="s">
        <v>721</v>
      </c>
      <c r="F445" s="181" t="s">
        <v>843</v>
      </c>
      <c r="G445" s="198" t="s">
        <v>418</v>
      </c>
      <c r="H445" s="199">
        <v>22900</v>
      </c>
      <c r="I445" s="199">
        <v>22900</v>
      </c>
      <c r="J445" s="199">
        <v>22900</v>
      </c>
    </row>
    <row r="446" spans="1:10" ht="31.5">
      <c r="A446" s="197" t="s">
        <v>433</v>
      </c>
      <c r="B446" s="181" t="s">
        <v>508</v>
      </c>
      <c r="C446" s="181" t="s">
        <v>731</v>
      </c>
      <c r="D446" s="181" t="s">
        <v>428</v>
      </c>
      <c r="E446" s="181" t="s">
        <v>721</v>
      </c>
      <c r="F446" s="181" t="s">
        <v>843</v>
      </c>
      <c r="G446" s="181" t="s">
        <v>434</v>
      </c>
      <c r="H446" s="199">
        <v>22900</v>
      </c>
      <c r="I446" s="199">
        <v>22900</v>
      </c>
      <c r="J446" s="199">
        <v>22900</v>
      </c>
    </row>
    <row r="447" spans="1:10" ht="31.5">
      <c r="A447" s="197" t="s">
        <v>435</v>
      </c>
      <c r="B447" s="181" t="s">
        <v>508</v>
      </c>
      <c r="C447" s="181" t="s">
        <v>731</v>
      </c>
      <c r="D447" s="181" t="s">
        <v>428</v>
      </c>
      <c r="E447" s="181" t="s">
        <v>721</v>
      </c>
      <c r="F447" s="181" t="s">
        <v>843</v>
      </c>
      <c r="G447" s="181" t="s">
        <v>436</v>
      </c>
      <c r="H447" s="199">
        <v>22900</v>
      </c>
      <c r="I447" s="199">
        <v>22900</v>
      </c>
      <c r="J447" s="199">
        <v>22900</v>
      </c>
    </row>
    <row r="448" spans="1:10" ht="31.5">
      <c r="A448" s="187" t="s">
        <v>844</v>
      </c>
      <c r="B448" s="188" t="s">
        <v>468</v>
      </c>
      <c r="C448" s="185" t="s">
        <v>418</v>
      </c>
      <c r="D448" s="185" t="s">
        <v>418</v>
      </c>
      <c r="E448" s="185" t="s">
        <v>418</v>
      </c>
      <c r="F448" s="185" t="s">
        <v>418</v>
      </c>
      <c r="G448" s="185" t="s">
        <v>418</v>
      </c>
      <c r="H448" s="190">
        <v>15222109</v>
      </c>
      <c r="I448" s="190">
        <v>15222109</v>
      </c>
      <c r="J448" s="190">
        <v>15222109</v>
      </c>
    </row>
    <row r="449" spans="1:10" ht="31.5">
      <c r="A449" s="187" t="s">
        <v>488</v>
      </c>
      <c r="B449" s="188" t="s">
        <v>468</v>
      </c>
      <c r="C449" s="188" t="s">
        <v>731</v>
      </c>
      <c r="D449" s="188" t="s">
        <v>417</v>
      </c>
      <c r="E449" s="185" t="s">
        <v>418</v>
      </c>
      <c r="F449" s="185" t="s">
        <v>418</v>
      </c>
      <c r="G449" s="185" t="s">
        <v>418</v>
      </c>
      <c r="H449" s="190">
        <v>1265000</v>
      </c>
      <c r="I449" s="190">
        <v>1265000</v>
      </c>
      <c r="J449" s="190">
        <v>1265000</v>
      </c>
    </row>
    <row r="450" spans="1:10" ht="31.5">
      <c r="A450" s="187" t="s">
        <v>714</v>
      </c>
      <c r="B450" s="188" t="s">
        <v>468</v>
      </c>
      <c r="C450" s="188" t="s">
        <v>731</v>
      </c>
      <c r="D450" s="188" t="s">
        <v>417</v>
      </c>
      <c r="E450" s="188" t="s">
        <v>715</v>
      </c>
      <c r="F450" s="189" t="s">
        <v>418</v>
      </c>
      <c r="G450" s="189" t="s">
        <v>418</v>
      </c>
      <c r="H450" s="190">
        <v>1265000</v>
      </c>
      <c r="I450" s="190">
        <v>1265000</v>
      </c>
      <c r="J450" s="190">
        <v>1265000</v>
      </c>
    </row>
    <row r="451" spans="1:10" ht="31.5">
      <c r="A451" s="197" t="s">
        <v>475</v>
      </c>
      <c r="B451" s="181" t="s">
        <v>468</v>
      </c>
      <c r="C451" s="181" t="s">
        <v>731</v>
      </c>
      <c r="D451" s="181" t="s">
        <v>417</v>
      </c>
      <c r="E451" s="181" t="s">
        <v>715</v>
      </c>
      <c r="F451" s="181" t="s">
        <v>734</v>
      </c>
      <c r="G451" s="198" t="s">
        <v>418</v>
      </c>
      <c r="H451" s="199">
        <v>717000</v>
      </c>
      <c r="I451" s="199">
        <v>717000</v>
      </c>
      <c r="J451" s="199">
        <v>717000</v>
      </c>
    </row>
    <row r="452" spans="1:10" ht="31.5">
      <c r="A452" s="197" t="s">
        <v>433</v>
      </c>
      <c r="B452" s="181" t="s">
        <v>468</v>
      </c>
      <c r="C452" s="181" t="s">
        <v>731</v>
      </c>
      <c r="D452" s="181" t="s">
        <v>417</v>
      </c>
      <c r="E452" s="181" t="s">
        <v>715</v>
      </c>
      <c r="F452" s="181" t="s">
        <v>734</v>
      </c>
      <c r="G452" s="181" t="s">
        <v>434</v>
      </c>
      <c r="H452" s="199">
        <v>717000</v>
      </c>
      <c r="I452" s="199">
        <v>717000</v>
      </c>
      <c r="J452" s="199">
        <v>717000</v>
      </c>
    </row>
    <row r="453" spans="1:10" ht="31.5">
      <c r="A453" s="197" t="s">
        <v>435</v>
      </c>
      <c r="B453" s="181" t="s">
        <v>468</v>
      </c>
      <c r="C453" s="181" t="s">
        <v>731</v>
      </c>
      <c r="D453" s="181" t="s">
        <v>417</v>
      </c>
      <c r="E453" s="181" t="s">
        <v>715</v>
      </c>
      <c r="F453" s="181" t="s">
        <v>734</v>
      </c>
      <c r="G453" s="181" t="s">
        <v>436</v>
      </c>
      <c r="H453" s="199">
        <v>717000</v>
      </c>
      <c r="I453" s="199">
        <v>717000</v>
      </c>
      <c r="J453" s="199">
        <v>717000</v>
      </c>
    </row>
    <row r="454" spans="1:10" ht="31.5">
      <c r="A454" s="197" t="s">
        <v>488</v>
      </c>
      <c r="B454" s="181" t="s">
        <v>468</v>
      </c>
      <c r="C454" s="181" t="s">
        <v>731</v>
      </c>
      <c r="D454" s="181" t="s">
        <v>417</v>
      </c>
      <c r="E454" s="181" t="s">
        <v>715</v>
      </c>
      <c r="F454" s="181" t="s">
        <v>845</v>
      </c>
      <c r="G454" s="198" t="s">
        <v>418</v>
      </c>
      <c r="H454" s="199">
        <v>50000</v>
      </c>
      <c r="I454" s="199">
        <v>50000</v>
      </c>
      <c r="J454" s="199">
        <v>50000</v>
      </c>
    </row>
    <row r="455" spans="1:10" ht="31.5">
      <c r="A455" s="197" t="s">
        <v>433</v>
      </c>
      <c r="B455" s="181" t="s">
        <v>468</v>
      </c>
      <c r="C455" s="181" t="s">
        <v>731</v>
      </c>
      <c r="D455" s="181" t="s">
        <v>417</v>
      </c>
      <c r="E455" s="181" t="s">
        <v>715</v>
      </c>
      <c r="F455" s="181" t="s">
        <v>845</v>
      </c>
      <c r="G455" s="181" t="s">
        <v>434</v>
      </c>
      <c r="H455" s="199">
        <v>50000</v>
      </c>
      <c r="I455" s="199">
        <v>50000</v>
      </c>
      <c r="J455" s="199">
        <v>50000</v>
      </c>
    </row>
    <row r="456" spans="1:10" ht="31.5">
      <c r="A456" s="197" t="s">
        <v>435</v>
      </c>
      <c r="B456" s="181" t="s">
        <v>468</v>
      </c>
      <c r="C456" s="181" t="s">
        <v>731</v>
      </c>
      <c r="D456" s="181" t="s">
        <v>417</v>
      </c>
      <c r="E456" s="181" t="s">
        <v>715</v>
      </c>
      <c r="F456" s="181" t="s">
        <v>845</v>
      </c>
      <c r="G456" s="181" t="s">
        <v>436</v>
      </c>
      <c r="H456" s="199">
        <v>50000</v>
      </c>
      <c r="I456" s="199">
        <v>50000</v>
      </c>
      <c r="J456" s="199">
        <v>50000</v>
      </c>
    </row>
    <row r="457" spans="1:10" ht="31.5">
      <c r="A457" s="197" t="s">
        <v>490</v>
      </c>
      <c r="B457" s="181" t="s">
        <v>468</v>
      </c>
      <c r="C457" s="181" t="s">
        <v>731</v>
      </c>
      <c r="D457" s="181" t="s">
        <v>417</v>
      </c>
      <c r="E457" s="181" t="s">
        <v>715</v>
      </c>
      <c r="F457" s="181" t="s">
        <v>846</v>
      </c>
      <c r="G457" s="198" t="s">
        <v>418</v>
      </c>
      <c r="H457" s="199">
        <v>498000</v>
      </c>
      <c r="I457" s="199">
        <v>498000</v>
      </c>
      <c r="J457" s="199">
        <v>498000</v>
      </c>
    </row>
    <row r="458" spans="1:10" ht="31.5">
      <c r="A458" s="197" t="s">
        <v>433</v>
      </c>
      <c r="B458" s="181" t="s">
        <v>468</v>
      </c>
      <c r="C458" s="181" t="s">
        <v>731</v>
      </c>
      <c r="D458" s="181" t="s">
        <v>417</v>
      </c>
      <c r="E458" s="181" t="s">
        <v>715</v>
      </c>
      <c r="F458" s="181" t="s">
        <v>846</v>
      </c>
      <c r="G458" s="181" t="s">
        <v>434</v>
      </c>
      <c r="H458" s="199">
        <v>498000</v>
      </c>
      <c r="I458" s="199">
        <v>498000</v>
      </c>
      <c r="J458" s="199">
        <v>498000</v>
      </c>
    </row>
    <row r="459" spans="1:10" ht="31.5">
      <c r="A459" s="197" t="s">
        <v>435</v>
      </c>
      <c r="B459" s="181" t="s">
        <v>468</v>
      </c>
      <c r="C459" s="181" t="s">
        <v>731</v>
      </c>
      <c r="D459" s="181" t="s">
        <v>417</v>
      </c>
      <c r="E459" s="181" t="s">
        <v>715</v>
      </c>
      <c r="F459" s="181" t="s">
        <v>846</v>
      </c>
      <c r="G459" s="181" t="s">
        <v>436</v>
      </c>
      <c r="H459" s="199">
        <v>498000</v>
      </c>
      <c r="I459" s="199">
        <v>498000</v>
      </c>
      <c r="J459" s="199">
        <v>498000</v>
      </c>
    </row>
    <row r="460" spans="1:10" ht="15.75">
      <c r="A460" s="187" t="s">
        <v>553</v>
      </c>
      <c r="B460" s="188" t="s">
        <v>468</v>
      </c>
      <c r="C460" s="188" t="s">
        <v>731</v>
      </c>
      <c r="D460" s="188" t="s">
        <v>420</v>
      </c>
      <c r="E460" s="185" t="s">
        <v>418</v>
      </c>
      <c r="F460" s="185" t="s">
        <v>418</v>
      </c>
      <c r="G460" s="185" t="s">
        <v>418</v>
      </c>
      <c r="H460" s="190">
        <v>675000</v>
      </c>
      <c r="I460" s="190">
        <v>675000</v>
      </c>
      <c r="J460" s="190">
        <v>675000</v>
      </c>
    </row>
    <row r="461" spans="1:10" ht="31.5">
      <c r="A461" s="187" t="s">
        <v>714</v>
      </c>
      <c r="B461" s="188" t="s">
        <v>468</v>
      </c>
      <c r="C461" s="188" t="s">
        <v>731</v>
      </c>
      <c r="D461" s="188" t="s">
        <v>420</v>
      </c>
      <c r="E461" s="188" t="s">
        <v>715</v>
      </c>
      <c r="F461" s="189" t="s">
        <v>418</v>
      </c>
      <c r="G461" s="189" t="s">
        <v>418</v>
      </c>
      <c r="H461" s="190">
        <v>675000</v>
      </c>
      <c r="I461" s="190">
        <v>675000</v>
      </c>
      <c r="J461" s="190">
        <v>675000</v>
      </c>
    </row>
    <row r="462" spans="1:10" ht="15.75">
      <c r="A462" s="197" t="s">
        <v>553</v>
      </c>
      <c r="B462" s="181" t="s">
        <v>468</v>
      </c>
      <c r="C462" s="181" t="s">
        <v>731</v>
      </c>
      <c r="D462" s="181" t="s">
        <v>420</v>
      </c>
      <c r="E462" s="181" t="s">
        <v>715</v>
      </c>
      <c r="F462" s="181" t="s">
        <v>847</v>
      </c>
      <c r="G462" s="198" t="s">
        <v>418</v>
      </c>
      <c r="H462" s="199">
        <v>675000</v>
      </c>
      <c r="I462" s="199">
        <v>675000</v>
      </c>
      <c r="J462" s="199">
        <v>675000</v>
      </c>
    </row>
    <row r="463" spans="1:10" ht="31.5">
      <c r="A463" s="197" t="s">
        <v>433</v>
      </c>
      <c r="B463" s="181" t="s">
        <v>468</v>
      </c>
      <c r="C463" s="181" t="s">
        <v>731</v>
      </c>
      <c r="D463" s="181" t="s">
        <v>420</v>
      </c>
      <c r="E463" s="181" t="s">
        <v>715</v>
      </c>
      <c r="F463" s="181" t="s">
        <v>847</v>
      </c>
      <c r="G463" s="181" t="s">
        <v>434</v>
      </c>
      <c r="H463" s="199">
        <v>675000</v>
      </c>
      <c r="I463" s="199">
        <v>675000</v>
      </c>
      <c r="J463" s="199">
        <v>675000</v>
      </c>
    </row>
    <row r="464" spans="1:10" ht="31.5">
      <c r="A464" s="197" t="s">
        <v>435</v>
      </c>
      <c r="B464" s="181" t="s">
        <v>468</v>
      </c>
      <c r="C464" s="181" t="s">
        <v>731</v>
      </c>
      <c r="D464" s="181" t="s">
        <v>420</v>
      </c>
      <c r="E464" s="181" t="s">
        <v>715</v>
      </c>
      <c r="F464" s="181" t="s">
        <v>847</v>
      </c>
      <c r="G464" s="181" t="s">
        <v>436</v>
      </c>
      <c r="H464" s="199">
        <v>675000</v>
      </c>
      <c r="I464" s="199">
        <v>675000</v>
      </c>
      <c r="J464" s="199">
        <v>675000</v>
      </c>
    </row>
    <row r="465" spans="1:10" ht="31.5">
      <c r="A465" s="187" t="s">
        <v>848</v>
      </c>
      <c r="B465" s="188" t="s">
        <v>468</v>
      </c>
      <c r="C465" s="188" t="s">
        <v>731</v>
      </c>
      <c r="D465" s="188" t="s">
        <v>428</v>
      </c>
      <c r="E465" s="185" t="s">
        <v>418</v>
      </c>
      <c r="F465" s="185" t="s">
        <v>418</v>
      </c>
      <c r="G465" s="185" t="s">
        <v>418</v>
      </c>
      <c r="H465" s="190">
        <v>12907109</v>
      </c>
      <c r="I465" s="190">
        <v>12907109</v>
      </c>
      <c r="J465" s="190">
        <v>12907109</v>
      </c>
    </row>
    <row r="466" spans="1:10" ht="31.5">
      <c r="A466" s="187" t="s">
        <v>714</v>
      </c>
      <c r="B466" s="188" t="s">
        <v>468</v>
      </c>
      <c r="C466" s="188" t="s">
        <v>731</v>
      </c>
      <c r="D466" s="188" t="s">
        <v>428</v>
      </c>
      <c r="E466" s="188" t="s">
        <v>715</v>
      </c>
      <c r="F466" s="189" t="s">
        <v>418</v>
      </c>
      <c r="G466" s="189" t="s">
        <v>418</v>
      </c>
      <c r="H466" s="190">
        <v>12907109</v>
      </c>
      <c r="I466" s="190">
        <v>12907109</v>
      </c>
      <c r="J466" s="190">
        <v>12907109</v>
      </c>
    </row>
    <row r="467" spans="1:10" ht="31.5">
      <c r="A467" s="197" t="s">
        <v>431</v>
      </c>
      <c r="B467" s="181" t="s">
        <v>468</v>
      </c>
      <c r="C467" s="181" t="s">
        <v>731</v>
      </c>
      <c r="D467" s="181" t="s">
        <v>428</v>
      </c>
      <c r="E467" s="181" t="s">
        <v>715</v>
      </c>
      <c r="F467" s="181" t="s">
        <v>733</v>
      </c>
      <c r="G467" s="198" t="s">
        <v>418</v>
      </c>
      <c r="H467" s="199">
        <v>12907109</v>
      </c>
      <c r="I467" s="199">
        <v>12907109</v>
      </c>
      <c r="J467" s="199">
        <v>12907109</v>
      </c>
    </row>
    <row r="468" spans="1:10" ht="63">
      <c r="A468" s="197" t="s">
        <v>423</v>
      </c>
      <c r="B468" s="181" t="s">
        <v>468</v>
      </c>
      <c r="C468" s="181" t="s">
        <v>731</v>
      </c>
      <c r="D468" s="181" t="s">
        <v>428</v>
      </c>
      <c r="E468" s="181" t="s">
        <v>715</v>
      </c>
      <c r="F468" s="181" t="s">
        <v>733</v>
      </c>
      <c r="G468" s="181" t="s">
        <v>424</v>
      </c>
      <c r="H468" s="199">
        <v>12513731</v>
      </c>
      <c r="I468" s="199">
        <v>12513731</v>
      </c>
      <c r="J468" s="199">
        <v>12513731</v>
      </c>
    </row>
    <row r="469" spans="1:10" ht="31.5">
      <c r="A469" s="197" t="s">
        <v>425</v>
      </c>
      <c r="B469" s="181" t="s">
        <v>468</v>
      </c>
      <c r="C469" s="181" t="s">
        <v>731</v>
      </c>
      <c r="D469" s="181" t="s">
        <v>428</v>
      </c>
      <c r="E469" s="181" t="s">
        <v>715</v>
      </c>
      <c r="F469" s="181" t="s">
        <v>733</v>
      </c>
      <c r="G469" s="181" t="s">
        <v>426</v>
      </c>
      <c r="H469" s="199">
        <v>12513731</v>
      </c>
      <c r="I469" s="199">
        <v>12513731</v>
      </c>
      <c r="J469" s="199">
        <v>12513731</v>
      </c>
    </row>
    <row r="470" spans="1:10" ht="31.5">
      <c r="A470" s="197" t="s">
        <v>433</v>
      </c>
      <c r="B470" s="181" t="s">
        <v>468</v>
      </c>
      <c r="C470" s="181" t="s">
        <v>731</v>
      </c>
      <c r="D470" s="181" t="s">
        <v>428</v>
      </c>
      <c r="E470" s="181" t="s">
        <v>715</v>
      </c>
      <c r="F470" s="181" t="s">
        <v>733</v>
      </c>
      <c r="G470" s="181" t="s">
        <v>434</v>
      </c>
      <c r="H470" s="199">
        <v>387878</v>
      </c>
      <c r="I470" s="199">
        <v>387878</v>
      </c>
      <c r="J470" s="199">
        <v>387878</v>
      </c>
    </row>
    <row r="471" spans="1:10" ht="31.5">
      <c r="A471" s="197" t="s">
        <v>435</v>
      </c>
      <c r="B471" s="181" t="s">
        <v>468</v>
      </c>
      <c r="C471" s="181" t="s">
        <v>731</v>
      </c>
      <c r="D471" s="181" t="s">
        <v>428</v>
      </c>
      <c r="E471" s="181" t="s">
        <v>715</v>
      </c>
      <c r="F471" s="181" t="s">
        <v>733</v>
      </c>
      <c r="G471" s="181" t="s">
        <v>436</v>
      </c>
      <c r="H471" s="199">
        <v>387878</v>
      </c>
      <c r="I471" s="199">
        <v>387878</v>
      </c>
      <c r="J471" s="199">
        <v>387878</v>
      </c>
    </row>
    <row r="472" spans="1:10" ht="15.75">
      <c r="A472" s="197" t="s">
        <v>441</v>
      </c>
      <c r="B472" s="181" t="s">
        <v>468</v>
      </c>
      <c r="C472" s="181" t="s">
        <v>731</v>
      </c>
      <c r="D472" s="181" t="s">
        <v>428</v>
      </c>
      <c r="E472" s="181" t="s">
        <v>715</v>
      </c>
      <c r="F472" s="181" t="s">
        <v>733</v>
      </c>
      <c r="G472" s="181" t="s">
        <v>442</v>
      </c>
      <c r="H472" s="199">
        <v>5500</v>
      </c>
      <c r="I472" s="199">
        <v>5500</v>
      </c>
      <c r="J472" s="199">
        <v>5500</v>
      </c>
    </row>
    <row r="473" spans="1:10" ht="15.75">
      <c r="A473" s="197" t="s">
        <v>443</v>
      </c>
      <c r="B473" s="181" t="s">
        <v>468</v>
      </c>
      <c r="C473" s="181" t="s">
        <v>731</v>
      </c>
      <c r="D473" s="181" t="s">
        <v>428</v>
      </c>
      <c r="E473" s="181" t="s">
        <v>715</v>
      </c>
      <c r="F473" s="181" t="s">
        <v>733</v>
      </c>
      <c r="G473" s="181" t="s">
        <v>444</v>
      </c>
      <c r="H473" s="199">
        <v>5500</v>
      </c>
      <c r="I473" s="199">
        <v>5500</v>
      </c>
      <c r="J473" s="199">
        <v>5500</v>
      </c>
    </row>
    <row r="474" spans="1:10" ht="15.75">
      <c r="A474" s="187" t="s">
        <v>849</v>
      </c>
      <c r="B474" s="188" t="s">
        <v>468</v>
      </c>
      <c r="C474" s="188" t="s">
        <v>731</v>
      </c>
      <c r="D474" s="188" t="s">
        <v>437</v>
      </c>
      <c r="E474" s="185" t="s">
        <v>418</v>
      </c>
      <c r="F474" s="185" t="s">
        <v>418</v>
      </c>
      <c r="G474" s="185" t="s">
        <v>418</v>
      </c>
      <c r="H474" s="190">
        <v>115000</v>
      </c>
      <c r="I474" s="190">
        <v>115000</v>
      </c>
      <c r="J474" s="190">
        <v>115000</v>
      </c>
    </row>
    <row r="475" spans="1:10" ht="31.5">
      <c r="A475" s="187" t="s">
        <v>714</v>
      </c>
      <c r="B475" s="188" t="s">
        <v>468</v>
      </c>
      <c r="C475" s="188" t="s">
        <v>731</v>
      </c>
      <c r="D475" s="188" t="s">
        <v>437</v>
      </c>
      <c r="E475" s="188" t="s">
        <v>715</v>
      </c>
      <c r="F475" s="189" t="s">
        <v>418</v>
      </c>
      <c r="G475" s="189" t="s">
        <v>418</v>
      </c>
      <c r="H475" s="190">
        <v>115000</v>
      </c>
      <c r="I475" s="190">
        <v>115000</v>
      </c>
      <c r="J475" s="190">
        <v>115000</v>
      </c>
    </row>
    <row r="476" spans="1:10" ht="47.25">
      <c r="A476" s="197" t="s">
        <v>561</v>
      </c>
      <c r="B476" s="181" t="s">
        <v>468</v>
      </c>
      <c r="C476" s="181" t="s">
        <v>731</v>
      </c>
      <c r="D476" s="181" t="s">
        <v>437</v>
      </c>
      <c r="E476" s="181" t="s">
        <v>715</v>
      </c>
      <c r="F476" s="181" t="s">
        <v>850</v>
      </c>
      <c r="G476" s="198" t="s">
        <v>418</v>
      </c>
      <c r="H476" s="199">
        <v>115000</v>
      </c>
      <c r="I476" s="199">
        <v>115000</v>
      </c>
      <c r="J476" s="199">
        <v>115000</v>
      </c>
    </row>
    <row r="477" spans="1:10" ht="31.5">
      <c r="A477" s="197" t="s">
        <v>433</v>
      </c>
      <c r="B477" s="181" t="s">
        <v>468</v>
      </c>
      <c r="C477" s="181" t="s">
        <v>731</v>
      </c>
      <c r="D477" s="181" t="s">
        <v>437</v>
      </c>
      <c r="E477" s="181" t="s">
        <v>715</v>
      </c>
      <c r="F477" s="181" t="s">
        <v>850</v>
      </c>
      <c r="G477" s="181" t="s">
        <v>434</v>
      </c>
      <c r="H477" s="199">
        <v>115000</v>
      </c>
      <c r="I477" s="199">
        <v>115000</v>
      </c>
      <c r="J477" s="199">
        <v>115000</v>
      </c>
    </row>
    <row r="478" spans="1:10" ht="31.5">
      <c r="A478" s="197" t="s">
        <v>435</v>
      </c>
      <c r="B478" s="181" t="s">
        <v>468</v>
      </c>
      <c r="C478" s="181" t="s">
        <v>731</v>
      </c>
      <c r="D478" s="181" t="s">
        <v>437</v>
      </c>
      <c r="E478" s="181" t="s">
        <v>715</v>
      </c>
      <c r="F478" s="181" t="s">
        <v>850</v>
      </c>
      <c r="G478" s="181" t="s">
        <v>436</v>
      </c>
      <c r="H478" s="199">
        <v>115000</v>
      </c>
      <c r="I478" s="199">
        <v>115000</v>
      </c>
      <c r="J478" s="199">
        <v>115000</v>
      </c>
    </row>
    <row r="479" spans="1:10" ht="31.5">
      <c r="A479" s="187" t="s">
        <v>851</v>
      </c>
      <c r="B479" s="188" t="s">
        <v>468</v>
      </c>
      <c r="C479" s="188" t="s">
        <v>731</v>
      </c>
      <c r="D479" s="188" t="s">
        <v>456</v>
      </c>
      <c r="E479" s="185" t="s">
        <v>418</v>
      </c>
      <c r="F479" s="185" t="s">
        <v>418</v>
      </c>
      <c r="G479" s="185" t="s">
        <v>418</v>
      </c>
      <c r="H479" s="190">
        <v>260000</v>
      </c>
      <c r="I479" s="190">
        <v>260000</v>
      </c>
      <c r="J479" s="190">
        <v>260000</v>
      </c>
    </row>
    <row r="480" spans="1:10" ht="31.5">
      <c r="A480" s="187" t="s">
        <v>714</v>
      </c>
      <c r="B480" s="188" t="s">
        <v>468</v>
      </c>
      <c r="C480" s="188" t="s">
        <v>731</v>
      </c>
      <c r="D480" s="188" t="s">
        <v>456</v>
      </c>
      <c r="E480" s="188" t="s">
        <v>715</v>
      </c>
      <c r="F480" s="189" t="s">
        <v>418</v>
      </c>
      <c r="G480" s="189" t="s">
        <v>418</v>
      </c>
      <c r="H480" s="190">
        <v>260000</v>
      </c>
      <c r="I480" s="190">
        <v>260000</v>
      </c>
      <c r="J480" s="190">
        <v>260000</v>
      </c>
    </row>
    <row r="481" spans="1:10" ht="31.5">
      <c r="A481" s="197" t="s">
        <v>488</v>
      </c>
      <c r="B481" s="181" t="s">
        <v>468</v>
      </c>
      <c r="C481" s="181" t="s">
        <v>731</v>
      </c>
      <c r="D481" s="181" t="s">
        <v>456</v>
      </c>
      <c r="E481" s="181" t="s">
        <v>715</v>
      </c>
      <c r="F481" s="181" t="s">
        <v>845</v>
      </c>
      <c r="G481" s="198" t="s">
        <v>418</v>
      </c>
      <c r="H481" s="199">
        <v>260000</v>
      </c>
      <c r="I481" s="199">
        <v>260000</v>
      </c>
      <c r="J481" s="199">
        <v>260000</v>
      </c>
    </row>
    <row r="482" spans="1:10" ht="31.5">
      <c r="A482" s="197" t="s">
        <v>433</v>
      </c>
      <c r="B482" s="181" t="s">
        <v>468</v>
      </c>
      <c r="C482" s="181" t="s">
        <v>731</v>
      </c>
      <c r="D482" s="181" t="s">
        <v>456</v>
      </c>
      <c r="E482" s="181" t="s">
        <v>715</v>
      </c>
      <c r="F482" s="181" t="s">
        <v>845</v>
      </c>
      <c r="G482" s="181" t="s">
        <v>434</v>
      </c>
      <c r="H482" s="199">
        <v>260000</v>
      </c>
      <c r="I482" s="199">
        <v>260000</v>
      </c>
      <c r="J482" s="199">
        <v>260000</v>
      </c>
    </row>
    <row r="483" spans="1:10" ht="31.5">
      <c r="A483" s="197" t="s">
        <v>435</v>
      </c>
      <c r="B483" s="181" t="s">
        <v>468</v>
      </c>
      <c r="C483" s="181" t="s">
        <v>731</v>
      </c>
      <c r="D483" s="181" t="s">
        <v>456</v>
      </c>
      <c r="E483" s="181" t="s">
        <v>715</v>
      </c>
      <c r="F483" s="181" t="s">
        <v>845</v>
      </c>
      <c r="G483" s="181" t="s">
        <v>436</v>
      </c>
      <c r="H483" s="199">
        <v>260000</v>
      </c>
      <c r="I483" s="199">
        <v>260000</v>
      </c>
      <c r="J483" s="199">
        <v>260000</v>
      </c>
    </row>
    <row r="484" spans="1:10" ht="31.5">
      <c r="A484" s="187" t="s">
        <v>852</v>
      </c>
      <c r="B484" s="188" t="s">
        <v>544</v>
      </c>
      <c r="C484" s="185" t="s">
        <v>418</v>
      </c>
      <c r="D484" s="185" t="s">
        <v>418</v>
      </c>
      <c r="E484" s="185" t="s">
        <v>418</v>
      </c>
      <c r="F484" s="185" t="s">
        <v>418</v>
      </c>
      <c r="G484" s="185" t="s">
        <v>418</v>
      </c>
      <c r="H484" s="190">
        <v>80460982.799999997</v>
      </c>
      <c r="I484" s="190">
        <v>38505644</v>
      </c>
      <c r="J484" s="190">
        <v>43203365</v>
      </c>
    </row>
    <row r="485" spans="1:10" ht="31.5">
      <c r="A485" s="187" t="s">
        <v>853</v>
      </c>
      <c r="B485" s="188" t="s">
        <v>544</v>
      </c>
      <c r="C485" s="188" t="s">
        <v>731</v>
      </c>
      <c r="D485" s="188" t="s">
        <v>417</v>
      </c>
      <c r="E485" s="185" t="s">
        <v>418</v>
      </c>
      <c r="F485" s="185" t="s">
        <v>418</v>
      </c>
      <c r="G485" s="185" t="s">
        <v>418</v>
      </c>
      <c r="H485" s="190">
        <v>16115145</v>
      </c>
      <c r="I485" s="190">
        <v>15157840</v>
      </c>
      <c r="J485" s="190">
        <v>16115145</v>
      </c>
    </row>
    <row r="486" spans="1:10" ht="31.5">
      <c r="A486" s="187" t="s">
        <v>712</v>
      </c>
      <c r="B486" s="188" t="s">
        <v>544</v>
      </c>
      <c r="C486" s="188" t="s">
        <v>731</v>
      </c>
      <c r="D486" s="188" t="s">
        <v>417</v>
      </c>
      <c r="E486" s="188" t="s">
        <v>713</v>
      </c>
      <c r="F486" s="189" t="s">
        <v>418</v>
      </c>
      <c r="G486" s="189" t="s">
        <v>418</v>
      </c>
      <c r="H486" s="190">
        <v>16115145</v>
      </c>
      <c r="I486" s="190">
        <v>15157840</v>
      </c>
      <c r="J486" s="190">
        <v>16115145</v>
      </c>
    </row>
    <row r="487" spans="1:10" ht="15.75">
      <c r="A487" s="197" t="s">
        <v>610</v>
      </c>
      <c r="B487" s="181" t="s">
        <v>544</v>
      </c>
      <c r="C487" s="181" t="s">
        <v>731</v>
      </c>
      <c r="D487" s="181" t="s">
        <v>417</v>
      </c>
      <c r="E487" s="181" t="s">
        <v>713</v>
      </c>
      <c r="F487" s="181" t="s">
        <v>778</v>
      </c>
      <c r="G487" s="198" t="s">
        <v>418</v>
      </c>
      <c r="H487" s="199">
        <v>16115145</v>
      </c>
      <c r="I487" s="199">
        <v>15157840</v>
      </c>
      <c r="J487" s="199">
        <v>16115145</v>
      </c>
    </row>
    <row r="488" spans="1:10" ht="31.5">
      <c r="A488" s="197" t="s">
        <v>481</v>
      </c>
      <c r="B488" s="181" t="s">
        <v>544</v>
      </c>
      <c r="C488" s="181" t="s">
        <v>731</v>
      </c>
      <c r="D488" s="181" t="s">
        <v>417</v>
      </c>
      <c r="E488" s="181" t="s">
        <v>713</v>
      </c>
      <c r="F488" s="181" t="s">
        <v>778</v>
      </c>
      <c r="G488" s="181" t="s">
        <v>482</v>
      </c>
      <c r="H488" s="199">
        <v>16115145</v>
      </c>
      <c r="I488" s="199">
        <v>15157840</v>
      </c>
      <c r="J488" s="199">
        <v>16115145</v>
      </c>
    </row>
    <row r="489" spans="1:10" ht="15.75">
      <c r="A489" s="197" t="s">
        <v>483</v>
      </c>
      <c r="B489" s="181" t="s">
        <v>544</v>
      </c>
      <c r="C489" s="181" t="s">
        <v>731</v>
      </c>
      <c r="D489" s="181" t="s">
        <v>417</v>
      </c>
      <c r="E489" s="181" t="s">
        <v>713</v>
      </c>
      <c r="F489" s="181" t="s">
        <v>778</v>
      </c>
      <c r="G489" s="181" t="s">
        <v>484</v>
      </c>
      <c r="H489" s="199">
        <v>16115145</v>
      </c>
      <c r="I489" s="199">
        <v>15157840</v>
      </c>
      <c r="J489" s="199">
        <v>16115145</v>
      </c>
    </row>
    <row r="490" spans="1:10" ht="15.75">
      <c r="A490" s="187" t="s">
        <v>683</v>
      </c>
      <c r="B490" s="188" t="s">
        <v>544</v>
      </c>
      <c r="C490" s="188" t="s">
        <v>731</v>
      </c>
      <c r="D490" s="188" t="s">
        <v>420</v>
      </c>
      <c r="E490" s="185" t="s">
        <v>418</v>
      </c>
      <c r="F490" s="185" t="s">
        <v>418</v>
      </c>
      <c r="G490" s="185" t="s">
        <v>418</v>
      </c>
      <c r="H490" s="190">
        <v>23326698</v>
      </c>
      <c r="I490" s="190">
        <v>20654247</v>
      </c>
      <c r="J490" s="190">
        <v>23526698</v>
      </c>
    </row>
    <row r="491" spans="1:10" ht="31.5">
      <c r="A491" s="187" t="s">
        <v>712</v>
      </c>
      <c r="B491" s="188" t="s">
        <v>544</v>
      </c>
      <c r="C491" s="188" t="s">
        <v>731</v>
      </c>
      <c r="D491" s="188" t="s">
        <v>420</v>
      </c>
      <c r="E491" s="188" t="s">
        <v>713</v>
      </c>
      <c r="F491" s="189" t="s">
        <v>418</v>
      </c>
      <c r="G491" s="189" t="s">
        <v>418</v>
      </c>
      <c r="H491" s="190">
        <v>23326698</v>
      </c>
      <c r="I491" s="190">
        <v>20654247</v>
      </c>
      <c r="J491" s="190">
        <v>23526698</v>
      </c>
    </row>
    <row r="492" spans="1:10" ht="15.75">
      <c r="A492" s="197" t="s">
        <v>683</v>
      </c>
      <c r="B492" s="181" t="s">
        <v>544</v>
      </c>
      <c r="C492" s="181" t="s">
        <v>731</v>
      </c>
      <c r="D492" s="181" t="s">
        <v>420</v>
      </c>
      <c r="E492" s="181" t="s">
        <v>713</v>
      </c>
      <c r="F492" s="181" t="s">
        <v>854</v>
      </c>
      <c r="G492" s="198" t="s">
        <v>418</v>
      </c>
      <c r="H492" s="199">
        <v>23326698</v>
      </c>
      <c r="I492" s="199">
        <v>20654247</v>
      </c>
      <c r="J492" s="199">
        <v>23526698</v>
      </c>
    </row>
    <row r="493" spans="1:10" ht="31.5">
      <c r="A493" s="197" t="s">
        <v>481</v>
      </c>
      <c r="B493" s="181" t="s">
        <v>544</v>
      </c>
      <c r="C493" s="181" t="s">
        <v>731</v>
      </c>
      <c r="D493" s="181" t="s">
        <v>420</v>
      </c>
      <c r="E493" s="181" t="s">
        <v>713</v>
      </c>
      <c r="F493" s="181" t="s">
        <v>854</v>
      </c>
      <c r="G493" s="181" t="s">
        <v>482</v>
      </c>
      <c r="H493" s="199">
        <v>23326698</v>
      </c>
      <c r="I493" s="199">
        <v>20654247</v>
      </c>
      <c r="J493" s="199">
        <v>23526698</v>
      </c>
    </row>
    <row r="494" spans="1:10" ht="15.75">
      <c r="A494" s="197" t="s">
        <v>483</v>
      </c>
      <c r="B494" s="181" t="s">
        <v>544</v>
      </c>
      <c r="C494" s="181" t="s">
        <v>731</v>
      </c>
      <c r="D494" s="181" t="s">
        <v>420</v>
      </c>
      <c r="E494" s="181" t="s">
        <v>713</v>
      </c>
      <c r="F494" s="181" t="s">
        <v>854</v>
      </c>
      <c r="G494" s="181" t="s">
        <v>484</v>
      </c>
      <c r="H494" s="199">
        <v>10228852</v>
      </c>
      <c r="I494" s="199">
        <v>9433852</v>
      </c>
      <c r="J494" s="199">
        <v>10428852</v>
      </c>
    </row>
    <row r="495" spans="1:10" ht="15.75">
      <c r="A495" s="197" t="s">
        <v>587</v>
      </c>
      <c r="B495" s="181" t="s">
        <v>544</v>
      </c>
      <c r="C495" s="181" t="s">
        <v>731</v>
      </c>
      <c r="D495" s="181" t="s">
        <v>420</v>
      </c>
      <c r="E495" s="181" t="s">
        <v>713</v>
      </c>
      <c r="F495" s="181" t="s">
        <v>854</v>
      </c>
      <c r="G495" s="181" t="s">
        <v>588</v>
      </c>
      <c r="H495" s="199">
        <v>13097846</v>
      </c>
      <c r="I495" s="199">
        <v>11220395</v>
      </c>
      <c r="J495" s="199">
        <v>13097846</v>
      </c>
    </row>
    <row r="496" spans="1:10" ht="15.75">
      <c r="A496" s="187" t="s">
        <v>855</v>
      </c>
      <c r="B496" s="188" t="s">
        <v>544</v>
      </c>
      <c r="C496" s="188" t="s">
        <v>731</v>
      </c>
      <c r="D496" s="188" t="s">
        <v>428</v>
      </c>
      <c r="E496" s="185" t="s">
        <v>418</v>
      </c>
      <c r="F496" s="185" t="s">
        <v>418</v>
      </c>
      <c r="G496" s="185" t="s">
        <v>418</v>
      </c>
      <c r="H496" s="190">
        <v>1845635</v>
      </c>
      <c r="I496" s="190">
        <v>990400</v>
      </c>
      <c r="J496" s="190">
        <v>1845565</v>
      </c>
    </row>
    <row r="497" spans="1:10" ht="31.5">
      <c r="A497" s="187" t="s">
        <v>712</v>
      </c>
      <c r="B497" s="188" t="s">
        <v>544</v>
      </c>
      <c r="C497" s="188" t="s">
        <v>731</v>
      </c>
      <c r="D497" s="188" t="s">
        <v>428</v>
      </c>
      <c r="E497" s="188" t="s">
        <v>713</v>
      </c>
      <c r="F497" s="189" t="s">
        <v>418</v>
      </c>
      <c r="G497" s="189" t="s">
        <v>418</v>
      </c>
      <c r="H497" s="190">
        <v>1845635</v>
      </c>
      <c r="I497" s="190">
        <v>990400</v>
      </c>
      <c r="J497" s="190">
        <v>1845565</v>
      </c>
    </row>
    <row r="498" spans="1:10" ht="15.75">
      <c r="A498" s="197" t="s">
        <v>685</v>
      </c>
      <c r="B498" s="181" t="s">
        <v>544</v>
      </c>
      <c r="C498" s="181" t="s">
        <v>731</v>
      </c>
      <c r="D498" s="181" t="s">
        <v>428</v>
      </c>
      <c r="E498" s="181" t="s">
        <v>713</v>
      </c>
      <c r="F498" s="181" t="s">
        <v>856</v>
      </c>
      <c r="G498" s="198" t="s">
        <v>418</v>
      </c>
      <c r="H498" s="199">
        <v>1845635</v>
      </c>
      <c r="I498" s="199">
        <v>990400</v>
      </c>
      <c r="J498" s="199">
        <v>1845565</v>
      </c>
    </row>
    <row r="499" spans="1:10" ht="31.5">
      <c r="A499" s="197" t="s">
        <v>433</v>
      </c>
      <c r="B499" s="181" t="s">
        <v>544</v>
      </c>
      <c r="C499" s="181" t="s">
        <v>731</v>
      </c>
      <c r="D499" s="181" t="s">
        <v>428</v>
      </c>
      <c r="E499" s="181" t="s">
        <v>713</v>
      </c>
      <c r="F499" s="181" t="s">
        <v>856</v>
      </c>
      <c r="G499" s="181" t="s">
        <v>434</v>
      </c>
      <c r="H499" s="199">
        <v>1153075</v>
      </c>
      <c r="I499" s="199">
        <v>489800</v>
      </c>
      <c r="J499" s="199">
        <v>1153005</v>
      </c>
    </row>
    <row r="500" spans="1:10" ht="31.5">
      <c r="A500" s="197" t="s">
        <v>435</v>
      </c>
      <c r="B500" s="181" t="s">
        <v>544</v>
      </c>
      <c r="C500" s="181" t="s">
        <v>731</v>
      </c>
      <c r="D500" s="181" t="s">
        <v>428</v>
      </c>
      <c r="E500" s="181" t="s">
        <v>713</v>
      </c>
      <c r="F500" s="181" t="s">
        <v>856</v>
      </c>
      <c r="G500" s="181" t="s">
        <v>436</v>
      </c>
      <c r="H500" s="199">
        <v>1153075</v>
      </c>
      <c r="I500" s="199">
        <v>489800</v>
      </c>
      <c r="J500" s="199">
        <v>1153005</v>
      </c>
    </row>
    <row r="501" spans="1:10" ht="31.5">
      <c r="A501" s="197" t="s">
        <v>481</v>
      </c>
      <c r="B501" s="181" t="s">
        <v>544</v>
      </c>
      <c r="C501" s="181" t="s">
        <v>731</v>
      </c>
      <c r="D501" s="181" t="s">
        <v>428</v>
      </c>
      <c r="E501" s="181" t="s">
        <v>713</v>
      </c>
      <c r="F501" s="181" t="s">
        <v>856</v>
      </c>
      <c r="G501" s="181" t="s">
        <v>482</v>
      </c>
      <c r="H501" s="199">
        <v>692560</v>
      </c>
      <c r="I501" s="199">
        <v>500600</v>
      </c>
      <c r="J501" s="199">
        <v>692560</v>
      </c>
    </row>
    <row r="502" spans="1:10" ht="15.75">
      <c r="A502" s="197" t="s">
        <v>483</v>
      </c>
      <c r="B502" s="181" t="s">
        <v>544</v>
      </c>
      <c r="C502" s="181" t="s">
        <v>731</v>
      </c>
      <c r="D502" s="181" t="s">
        <v>428</v>
      </c>
      <c r="E502" s="181" t="s">
        <v>713</v>
      </c>
      <c r="F502" s="181" t="s">
        <v>856</v>
      </c>
      <c r="G502" s="181" t="s">
        <v>484</v>
      </c>
      <c r="H502" s="199">
        <v>692560</v>
      </c>
      <c r="I502" s="199">
        <v>500600</v>
      </c>
      <c r="J502" s="199">
        <v>692560</v>
      </c>
    </row>
    <row r="503" spans="1:10" ht="31.5">
      <c r="A503" s="187" t="s">
        <v>857</v>
      </c>
      <c r="B503" s="188" t="s">
        <v>544</v>
      </c>
      <c r="C503" s="188" t="s">
        <v>731</v>
      </c>
      <c r="D503" s="188" t="s">
        <v>437</v>
      </c>
      <c r="E503" s="185" t="s">
        <v>418</v>
      </c>
      <c r="F503" s="185" t="s">
        <v>418</v>
      </c>
      <c r="G503" s="185" t="s">
        <v>418</v>
      </c>
      <c r="H503" s="190">
        <v>1715957</v>
      </c>
      <c r="I503" s="190">
        <v>1703157</v>
      </c>
      <c r="J503" s="190">
        <v>1715957</v>
      </c>
    </row>
    <row r="504" spans="1:10" ht="31.5">
      <c r="A504" s="187" t="s">
        <v>712</v>
      </c>
      <c r="B504" s="188" t="s">
        <v>544</v>
      </c>
      <c r="C504" s="188" t="s">
        <v>731</v>
      </c>
      <c r="D504" s="188" t="s">
        <v>437</v>
      </c>
      <c r="E504" s="188" t="s">
        <v>713</v>
      </c>
      <c r="F504" s="189" t="s">
        <v>418</v>
      </c>
      <c r="G504" s="189" t="s">
        <v>418</v>
      </c>
      <c r="H504" s="190">
        <v>1715957</v>
      </c>
      <c r="I504" s="190">
        <v>1703157</v>
      </c>
      <c r="J504" s="190">
        <v>1715957</v>
      </c>
    </row>
    <row r="505" spans="1:10" ht="31.5">
      <c r="A505" s="197" t="s">
        <v>485</v>
      </c>
      <c r="B505" s="181" t="s">
        <v>544</v>
      </c>
      <c r="C505" s="181" t="s">
        <v>731</v>
      </c>
      <c r="D505" s="181" t="s">
        <v>437</v>
      </c>
      <c r="E505" s="181" t="s">
        <v>713</v>
      </c>
      <c r="F505" s="181" t="s">
        <v>762</v>
      </c>
      <c r="G505" s="198" t="s">
        <v>418</v>
      </c>
      <c r="H505" s="199">
        <v>1715957</v>
      </c>
      <c r="I505" s="199">
        <v>1703157</v>
      </c>
      <c r="J505" s="199">
        <v>1715957</v>
      </c>
    </row>
    <row r="506" spans="1:10" ht="63">
      <c r="A506" s="197" t="s">
        <v>423</v>
      </c>
      <c r="B506" s="181" t="s">
        <v>544</v>
      </c>
      <c r="C506" s="181" t="s">
        <v>731</v>
      </c>
      <c r="D506" s="181" t="s">
        <v>437</v>
      </c>
      <c r="E506" s="181" t="s">
        <v>713</v>
      </c>
      <c r="F506" s="181" t="s">
        <v>762</v>
      </c>
      <c r="G506" s="181" t="s">
        <v>424</v>
      </c>
      <c r="H506" s="199">
        <v>1703157</v>
      </c>
      <c r="I506" s="199">
        <v>1703157</v>
      </c>
      <c r="J506" s="199">
        <v>1703157</v>
      </c>
    </row>
    <row r="507" spans="1:10" ht="15.75">
      <c r="A507" s="197" t="s">
        <v>511</v>
      </c>
      <c r="B507" s="181" t="s">
        <v>544</v>
      </c>
      <c r="C507" s="181" t="s">
        <v>731</v>
      </c>
      <c r="D507" s="181" t="s">
        <v>437</v>
      </c>
      <c r="E507" s="181" t="s">
        <v>713</v>
      </c>
      <c r="F507" s="181" t="s">
        <v>762</v>
      </c>
      <c r="G507" s="181" t="s">
        <v>512</v>
      </c>
      <c r="H507" s="199">
        <v>1703157</v>
      </c>
      <c r="I507" s="199">
        <v>1703157</v>
      </c>
      <c r="J507" s="199">
        <v>1703157</v>
      </c>
    </row>
    <row r="508" spans="1:10" ht="31.5">
      <c r="A508" s="197" t="s">
        <v>433</v>
      </c>
      <c r="B508" s="181" t="s">
        <v>544</v>
      </c>
      <c r="C508" s="181" t="s">
        <v>731</v>
      </c>
      <c r="D508" s="181" t="s">
        <v>437</v>
      </c>
      <c r="E508" s="181" t="s">
        <v>713</v>
      </c>
      <c r="F508" s="181" t="s">
        <v>762</v>
      </c>
      <c r="G508" s="181" t="s">
        <v>434</v>
      </c>
      <c r="H508" s="199">
        <v>12800</v>
      </c>
      <c r="I508" s="199">
        <v>0</v>
      </c>
      <c r="J508" s="199">
        <v>12800</v>
      </c>
    </row>
    <row r="509" spans="1:10" ht="31.5">
      <c r="A509" s="197" t="s">
        <v>435</v>
      </c>
      <c r="B509" s="181" t="s">
        <v>544</v>
      </c>
      <c r="C509" s="181" t="s">
        <v>731</v>
      </c>
      <c r="D509" s="181" t="s">
        <v>437</v>
      </c>
      <c r="E509" s="181" t="s">
        <v>713</v>
      </c>
      <c r="F509" s="181" t="s">
        <v>762</v>
      </c>
      <c r="G509" s="181" t="s">
        <v>436</v>
      </c>
      <c r="H509" s="199">
        <v>12800</v>
      </c>
      <c r="I509" s="199">
        <v>0</v>
      </c>
      <c r="J509" s="199">
        <v>12800</v>
      </c>
    </row>
    <row r="510" spans="1:10" ht="47.25">
      <c r="A510" s="187" t="s">
        <v>858</v>
      </c>
      <c r="B510" s="188" t="s">
        <v>544</v>
      </c>
      <c r="C510" s="188" t="s">
        <v>731</v>
      </c>
      <c r="D510" s="188" t="s">
        <v>456</v>
      </c>
      <c r="E510" s="185" t="s">
        <v>418</v>
      </c>
      <c r="F510" s="185" t="s">
        <v>418</v>
      </c>
      <c r="G510" s="185" t="s">
        <v>418</v>
      </c>
      <c r="H510" s="190">
        <v>37457547.799999997</v>
      </c>
      <c r="I510" s="190">
        <v>0</v>
      </c>
      <c r="J510" s="190">
        <v>0</v>
      </c>
    </row>
    <row r="511" spans="1:10" ht="15.75">
      <c r="A511" s="187" t="s">
        <v>720</v>
      </c>
      <c r="B511" s="188" t="s">
        <v>544</v>
      </c>
      <c r="C511" s="188" t="s">
        <v>731</v>
      </c>
      <c r="D511" s="188" t="s">
        <v>456</v>
      </c>
      <c r="E511" s="188" t="s">
        <v>721</v>
      </c>
      <c r="F511" s="189" t="s">
        <v>418</v>
      </c>
      <c r="G511" s="189" t="s">
        <v>418</v>
      </c>
      <c r="H511" s="190">
        <v>37457547.799999997</v>
      </c>
      <c r="I511" s="190">
        <v>0</v>
      </c>
      <c r="J511" s="190">
        <v>0</v>
      </c>
    </row>
    <row r="512" spans="1:10" ht="31.5">
      <c r="A512" s="197" t="s">
        <v>563</v>
      </c>
      <c r="B512" s="181" t="s">
        <v>544</v>
      </c>
      <c r="C512" s="181" t="s">
        <v>731</v>
      </c>
      <c r="D512" s="181" t="s">
        <v>456</v>
      </c>
      <c r="E512" s="181" t="s">
        <v>721</v>
      </c>
      <c r="F512" s="181" t="s">
        <v>802</v>
      </c>
      <c r="G512" s="198" t="s">
        <v>418</v>
      </c>
      <c r="H512" s="199">
        <v>37457547.799999997</v>
      </c>
      <c r="I512" s="199">
        <v>0</v>
      </c>
      <c r="J512" s="199">
        <v>0</v>
      </c>
    </row>
    <row r="513" spans="1:10" ht="31.5">
      <c r="A513" s="197" t="s">
        <v>530</v>
      </c>
      <c r="B513" s="181" t="s">
        <v>544</v>
      </c>
      <c r="C513" s="181" t="s">
        <v>731</v>
      </c>
      <c r="D513" s="181" t="s">
        <v>456</v>
      </c>
      <c r="E513" s="181" t="s">
        <v>721</v>
      </c>
      <c r="F513" s="181" t="s">
        <v>802</v>
      </c>
      <c r="G513" s="181" t="s">
        <v>531</v>
      </c>
      <c r="H513" s="199">
        <v>37457547.799999997</v>
      </c>
      <c r="I513" s="199">
        <v>0</v>
      </c>
      <c r="J513" s="199">
        <v>0</v>
      </c>
    </row>
    <row r="514" spans="1:10" ht="15.75">
      <c r="A514" s="197" t="s">
        <v>532</v>
      </c>
      <c r="B514" s="181" t="s">
        <v>544</v>
      </c>
      <c r="C514" s="181" t="s">
        <v>731</v>
      </c>
      <c r="D514" s="181" t="s">
        <v>456</v>
      </c>
      <c r="E514" s="181" t="s">
        <v>721</v>
      </c>
      <c r="F514" s="181" t="s">
        <v>802</v>
      </c>
      <c r="G514" s="181" t="s">
        <v>533</v>
      </c>
      <c r="H514" s="199">
        <v>37457547.799999997</v>
      </c>
      <c r="I514" s="199">
        <v>0</v>
      </c>
      <c r="J514" s="199">
        <v>0</v>
      </c>
    </row>
    <row r="515" spans="1:10" ht="63">
      <c r="A515" s="187" t="s">
        <v>859</v>
      </c>
      <c r="B515" s="188" t="s">
        <v>474</v>
      </c>
      <c r="C515" s="185" t="s">
        <v>418</v>
      </c>
      <c r="D515" s="185" t="s">
        <v>418</v>
      </c>
      <c r="E515" s="185" t="s">
        <v>418</v>
      </c>
      <c r="F515" s="185" t="s">
        <v>418</v>
      </c>
      <c r="G515" s="185" t="s">
        <v>418</v>
      </c>
      <c r="H515" s="190">
        <v>1869460</v>
      </c>
      <c r="I515" s="190">
        <v>1869460</v>
      </c>
      <c r="J515" s="190">
        <v>1869460</v>
      </c>
    </row>
    <row r="516" spans="1:10" ht="15.75">
      <c r="A516" s="187" t="s">
        <v>860</v>
      </c>
      <c r="B516" s="188" t="s">
        <v>474</v>
      </c>
      <c r="C516" s="188" t="s">
        <v>731</v>
      </c>
      <c r="D516" s="188" t="s">
        <v>417</v>
      </c>
      <c r="E516" s="185" t="s">
        <v>418</v>
      </c>
      <c r="F516" s="185" t="s">
        <v>418</v>
      </c>
      <c r="G516" s="185" t="s">
        <v>418</v>
      </c>
      <c r="H516" s="190">
        <v>1125960</v>
      </c>
      <c r="I516" s="190">
        <v>1125960</v>
      </c>
      <c r="J516" s="190">
        <v>1125960</v>
      </c>
    </row>
    <row r="517" spans="1:10" ht="15.75">
      <c r="A517" s="187" t="s">
        <v>720</v>
      </c>
      <c r="B517" s="188" t="s">
        <v>474</v>
      </c>
      <c r="C517" s="188" t="s">
        <v>731</v>
      </c>
      <c r="D517" s="188" t="s">
        <v>417</v>
      </c>
      <c r="E517" s="188" t="s">
        <v>721</v>
      </c>
      <c r="F517" s="189" t="s">
        <v>418</v>
      </c>
      <c r="G517" s="189" t="s">
        <v>418</v>
      </c>
      <c r="H517" s="190">
        <v>1125960</v>
      </c>
      <c r="I517" s="190">
        <v>1125960</v>
      </c>
      <c r="J517" s="190">
        <v>1125960</v>
      </c>
    </row>
    <row r="518" spans="1:10" ht="47.25">
      <c r="A518" s="197" t="s">
        <v>503</v>
      </c>
      <c r="B518" s="181" t="s">
        <v>474</v>
      </c>
      <c r="C518" s="181" t="s">
        <v>731</v>
      </c>
      <c r="D518" s="181" t="s">
        <v>417</v>
      </c>
      <c r="E518" s="181" t="s">
        <v>721</v>
      </c>
      <c r="F518" s="181" t="s">
        <v>861</v>
      </c>
      <c r="G518" s="198" t="s">
        <v>418</v>
      </c>
      <c r="H518" s="199">
        <v>1025960</v>
      </c>
      <c r="I518" s="199">
        <v>1025960</v>
      </c>
      <c r="J518" s="199">
        <v>1025960</v>
      </c>
    </row>
    <row r="519" spans="1:10" ht="31.5">
      <c r="A519" s="197" t="s">
        <v>433</v>
      </c>
      <c r="B519" s="181" t="s">
        <v>474</v>
      </c>
      <c r="C519" s="181" t="s">
        <v>731</v>
      </c>
      <c r="D519" s="181" t="s">
        <v>417</v>
      </c>
      <c r="E519" s="181" t="s">
        <v>721</v>
      </c>
      <c r="F519" s="181" t="s">
        <v>861</v>
      </c>
      <c r="G519" s="181" t="s">
        <v>434</v>
      </c>
      <c r="H519" s="199">
        <v>1025960</v>
      </c>
      <c r="I519" s="199">
        <v>1025960</v>
      </c>
      <c r="J519" s="199">
        <v>1025960</v>
      </c>
    </row>
    <row r="520" spans="1:10" ht="31.5">
      <c r="A520" s="197" t="s">
        <v>435</v>
      </c>
      <c r="B520" s="181" t="s">
        <v>474</v>
      </c>
      <c r="C520" s="181" t="s">
        <v>731</v>
      </c>
      <c r="D520" s="181" t="s">
        <v>417</v>
      </c>
      <c r="E520" s="181" t="s">
        <v>721</v>
      </c>
      <c r="F520" s="181" t="s">
        <v>861</v>
      </c>
      <c r="G520" s="181" t="s">
        <v>436</v>
      </c>
      <c r="H520" s="199">
        <v>1025960</v>
      </c>
      <c r="I520" s="199">
        <v>1025960</v>
      </c>
      <c r="J520" s="199">
        <v>1025960</v>
      </c>
    </row>
    <row r="521" spans="1:10" ht="47.25">
      <c r="A521" s="197" t="s">
        <v>505</v>
      </c>
      <c r="B521" s="181" t="s">
        <v>474</v>
      </c>
      <c r="C521" s="181" t="s">
        <v>731</v>
      </c>
      <c r="D521" s="181" t="s">
        <v>417</v>
      </c>
      <c r="E521" s="181" t="s">
        <v>721</v>
      </c>
      <c r="F521" s="181" t="s">
        <v>862</v>
      </c>
      <c r="G521" s="198" t="s">
        <v>418</v>
      </c>
      <c r="H521" s="199">
        <v>100000</v>
      </c>
      <c r="I521" s="199">
        <v>100000</v>
      </c>
      <c r="J521" s="199">
        <v>100000</v>
      </c>
    </row>
    <row r="522" spans="1:10" ht="31.5">
      <c r="A522" s="197" t="s">
        <v>433</v>
      </c>
      <c r="B522" s="181" t="s">
        <v>474</v>
      </c>
      <c r="C522" s="181" t="s">
        <v>731</v>
      </c>
      <c r="D522" s="181" t="s">
        <v>417</v>
      </c>
      <c r="E522" s="181" t="s">
        <v>721</v>
      </c>
      <c r="F522" s="181" t="s">
        <v>862</v>
      </c>
      <c r="G522" s="181" t="s">
        <v>434</v>
      </c>
      <c r="H522" s="199">
        <v>100000</v>
      </c>
      <c r="I522" s="199">
        <v>100000</v>
      </c>
      <c r="J522" s="199">
        <v>100000</v>
      </c>
    </row>
    <row r="523" spans="1:10" ht="31.5">
      <c r="A523" s="197" t="s">
        <v>435</v>
      </c>
      <c r="B523" s="181" t="s">
        <v>474</v>
      </c>
      <c r="C523" s="181" t="s">
        <v>731</v>
      </c>
      <c r="D523" s="181" t="s">
        <v>417</v>
      </c>
      <c r="E523" s="181" t="s">
        <v>721</v>
      </c>
      <c r="F523" s="181" t="s">
        <v>862</v>
      </c>
      <c r="G523" s="181" t="s">
        <v>436</v>
      </c>
      <c r="H523" s="199">
        <v>100000</v>
      </c>
      <c r="I523" s="199">
        <v>100000</v>
      </c>
      <c r="J523" s="199">
        <v>100000</v>
      </c>
    </row>
    <row r="524" spans="1:10" ht="48" customHeight="1">
      <c r="A524" s="187" t="s">
        <v>863</v>
      </c>
      <c r="B524" s="188" t="s">
        <v>474</v>
      </c>
      <c r="C524" s="188" t="s">
        <v>731</v>
      </c>
      <c r="D524" s="188" t="s">
        <v>420</v>
      </c>
      <c r="E524" s="185" t="s">
        <v>418</v>
      </c>
      <c r="F524" s="185" t="s">
        <v>418</v>
      </c>
      <c r="G524" s="185" t="s">
        <v>418</v>
      </c>
      <c r="H524" s="190">
        <v>743500</v>
      </c>
      <c r="I524" s="190">
        <v>743500</v>
      </c>
      <c r="J524" s="190">
        <v>743500</v>
      </c>
    </row>
    <row r="525" spans="1:10" ht="15.75">
      <c r="A525" s="187" t="s">
        <v>720</v>
      </c>
      <c r="B525" s="188" t="s">
        <v>474</v>
      </c>
      <c r="C525" s="188" t="s">
        <v>731</v>
      </c>
      <c r="D525" s="188" t="s">
        <v>420</v>
      </c>
      <c r="E525" s="188" t="s">
        <v>721</v>
      </c>
      <c r="F525" s="189" t="s">
        <v>418</v>
      </c>
      <c r="G525" s="189" t="s">
        <v>418</v>
      </c>
      <c r="H525" s="190">
        <v>743500</v>
      </c>
      <c r="I525" s="190">
        <v>743500</v>
      </c>
      <c r="J525" s="190">
        <v>743500</v>
      </c>
    </row>
    <row r="526" spans="1:10" ht="63">
      <c r="A526" s="197" t="s">
        <v>513</v>
      </c>
      <c r="B526" s="181" t="s">
        <v>474</v>
      </c>
      <c r="C526" s="181" t="s">
        <v>731</v>
      </c>
      <c r="D526" s="181" t="s">
        <v>420</v>
      </c>
      <c r="E526" s="181" t="s">
        <v>721</v>
      </c>
      <c r="F526" s="181" t="s">
        <v>864</v>
      </c>
      <c r="G526" s="198" t="s">
        <v>418</v>
      </c>
      <c r="H526" s="199">
        <v>54490</v>
      </c>
      <c r="I526" s="199">
        <v>54490</v>
      </c>
      <c r="J526" s="199">
        <v>54490</v>
      </c>
    </row>
    <row r="527" spans="1:10" ht="31.5">
      <c r="A527" s="197" t="s">
        <v>433</v>
      </c>
      <c r="B527" s="181" t="s">
        <v>474</v>
      </c>
      <c r="C527" s="181" t="s">
        <v>731</v>
      </c>
      <c r="D527" s="181" t="s">
        <v>420</v>
      </c>
      <c r="E527" s="181" t="s">
        <v>721</v>
      </c>
      <c r="F527" s="181" t="s">
        <v>864</v>
      </c>
      <c r="G527" s="181" t="s">
        <v>434</v>
      </c>
      <c r="H527" s="199">
        <v>54490</v>
      </c>
      <c r="I527" s="199">
        <v>54490</v>
      </c>
      <c r="J527" s="199">
        <v>54490</v>
      </c>
    </row>
    <row r="528" spans="1:10" ht="31.5">
      <c r="A528" s="197" t="s">
        <v>435</v>
      </c>
      <c r="B528" s="181" t="s">
        <v>474</v>
      </c>
      <c r="C528" s="181" t="s">
        <v>731</v>
      </c>
      <c r="D528" s="181" t="s">
        <v>420</v>
      </c>
      <c r="E528" s="181" t="s">
        <v>721</v>
      </c>
      <c r="F528" s="181" t="s">
        <v>864</v>
      </c>
      <c r="G528" s="181" t="s">
        <v>436</v>
      </c>
      <c r="H528" s="199">
        <v>54490</v>
      </c>
      <c r="I528" s="199">
        <v>54490</v>
      </c>
      <c r="J528" s="199">
        <v>54490</v>
      </c>
    </row>
    <row r="529" spans="1:10" ht="15.75">
      <c r="A529" s="197" t="s">
        <v>515</v>
      </c>
      <c r="B529" s="181" t="s">
        <v>474</v>
      </c>
      <c r="C529" s="181" t="s">
        <v>731</v>
      </c>
      <c r="D529" s="181" t="s">
        <v>420</v>
      </c>
      <c r="E529" s="181" t="s">
        <v>721</v>
      </c>
      <c r="F529" s="181" t="s">
        <v>865</v>
      </c>
      <c r="G529" s="198" t="s">
        <v>418</v>
      </c>
      <c r="H529" s="199">
        <v>439010</v>
      </c>
      <c r="I529" s="199">
        <v>439010</v>
      </c>
      <c r="J529" s="199">
        <v>439010</v>
      </c>
    </row>
    <row r="530" spans="1:10" ht="31.5">
      <c r="A530" s="197" t="s">
        <v>433</v>
      </c>
      <c r="B530" s="181" t="s">
        <v>474</v>
      </c>
      <c r="C530" s="181" t="s">
        <v>731</v>
      </c>
      <c r="D530" s="181" t="s">
        <v>420</v>
      </c>
      <c r="E530" s="181" t="s">
        <v>721</v>
      </c>
      <c r="F530" s="181" t="s">
        <v>865</v>
      </c>
      <c r="G530" s="181" t="s">
        <v>434</v>
      </c>
      <c r="H530" s="199">
        <v>96530</v>
      </c>
      <c r="I530" s="199">
        <v>96530</v>
      </c>
      <c r="J530" s="199">
        <v>96530</v>
      </c>
    </row>
    <row r="531" spans="1:10" ht="31.5">
      <c r="A531" s="197" t="s">
        <v>435</v>
      </c>
      <c r="B531" s="181" t="s">
        <v>474</v>
      </c>
      <c r="C531" s="181" t="s">
        <v>731</v>
      </c>
      <c r="D531" s="181" t="s">
        <v>420</v>
      </c>
      <c r="E531" s="181" t="s">
        <v>721</v>
      </c>
      <c r="F531" s="181" t="s">
        <v>865</v>
      </c>
      <c r="G531" s="181" t="s">
        <v>436</v>
      </c>
      <c r="H531" s="199">
        <v>96530</v>
      </c>
      <c r="I531" s="199">
        <v>96530</v>
      </c>
      <c r="J531" s="199">
        <v>96530</v>
      </c>
    </row>
    <row r="532" spans="1:10" ht="15.75">
      <c r="A532" s="197" t="s">
        <v>441</v>
      </c>
      <c r="B532" s="181" t="s">
        <v>474</v>
      </c>
      <c r="C532" s="181" t="s">
        <v>731</v>
      </c>
      <c r="D532" s="181" t="s">
        <v>420</v>
      </c>
      <c r="E532" s="181" t="s">
        <v>721</v>
      </c>
      <c r="F532" s="181" t="s">
        <v>865</v>
      </c>
      <c r="G532" s="181" t="s">
        <v>442</v>
      </c>
      <c r="H532" s="199">
        <v>342480</v>
      </c>
      <c r="I532" s="199">
        <v>342480</v>
      </c>
      <c r="J532" s="199">
        <v>342480</v>
      </c>
    </row>
    <row r="533" spans="1:10" ht="47.25">
      <c r="A533" s="197" t="s">
        <v>517</v>
      </c>
      <c r="B533" s="181" t="s">
        <v>474</v>
      </c>
      <c r="C533" s="181" t="s">
        <v>731</v>
      </c>
      <c r="D533" s="181" t="s">
        <v>420</v>
      </c>
      <c r="E533" s="181" t="s">
        <v>721</v>
      </c>
      <c r="F533" s="181" t="s">
        <v>865</v>
      </c>
      <c r="G533" s="181" t="s">
        <v>518</v>
      </c>
      <c r="H533" s="199">
        <v>342480</v>
      </c>
      <c r="I533" s="199">
        <v>342480</v>
      </c>
      <c r="J533" s="199">
        <v>342480</v>
      </c>
    </row>
    <row r="534" spans="1:10" ht="47.25">
      <c r="A534" s="197" t="s">
        <v>505</v>
      </c>
      <c r="B534" s="181" t="s">
        <v>474</v>
      </c>
      <c r="C534" s="181" t="s">
        <v>731</v>
      </c>
      <c r="D534" s="181" t="s">
        <v>420</v>
      </c>
      <c r="E534" s="181" t="s">
        <v>721</v>
      </c>
      <c r="F534" s="181" t="s">
        <v>862</v>
      </c>
      <c r="G534" s="198" t="s">
        <v>418</v>
      </c>
      <c r="H534" s="199">
        <v>100000</v>
      </c>
      <c r="I534" s="199">
        <v>100000</v>
      </c>
      <c r="J534" s="199">
        <v>100000</v>
      </c>
    </row>
    <row r="535" spans="1:10" ht="31.5">
      <c r="A535" s="197" t="s">
        <v>433</v>
      </c>
      <c r="B535" s="181" t="s">
        <v>474</v>
      </c>
      <c r="C535" s="181" t="s">
        <v>731</v>
      </c>
      <c r="D535" s="181" t="s">
        <v>420</v>
      </c>
      <c r="E535" s="181" t="s">
        <v>721</v>
      </c>
      <c r="F535" s="181" t="s">
        <v>862</v>
      </c>
      <c r="G535" s="181" t="s">
        <v>434</v>
      </c>
      <c r="H535" s="199">
        <v>100000</v>
      </c>
      <c r="I535" s="199">
        <v>100000</v>
      </c>
      <c r="J535" s="199">
        <v>100000</v>
      </c>
    </row>
    <row r="536" spans="1:10" ht="31.5">
      <c r="A536" s="197" t="s">
        <v>435</v>
      </c>
      <c r="B536" s="181" t="s">
        <v>474</v>
      </c>
      <c r="C536" s="181" t="s">
        <v>731</v>
      </c>
      <c r="D536" s="181" t="s">
        <v>420</v>
      </c>
      <c r="E536" s="181" t="s">
        <v>721</v>
      </c>
      <c r="F536" s="181" t="s">
        <v>862</v>
      </c>
      <c r="G536" s="181" t="s">
        <v>436</v>
      </c>
      <c r="H536" s="199">
        <v>100000</v>
      </c>
      <c r="I536" s="199">
        <v>100000</v>
      </c>
      <c r="J536" s="199">
        <v>100000</v>
      </c>
    </row>
    <row r="537" spans="1:10" ht="31.5">
      <c r="A537" s="197" t="s">
        <v>630</v>
      </c>
      <c r="B537" s="181" t="s">
        <v>474</v>
      </c>
      <c r="C537" s="181" t="s">
        <v>731</v>
      </c>
      <c r="D537" s="181" t="s">
        <v>420</v>
      </c>
      <c r="E537" s="181" t="s">
        <v>721</v>
      </c>
      <c r="F537" s="181" t="s">
        <v>866</v>
      </c>
      <c r="G537" s="198" t="s">
        <v>418</v>
      </c>
      <c r="H537" s="199">
        <v>150000</v>
      </c>
      <c r="I537" s="199">
        <v>150000</v>
      </c>
      <c r="J537" s="199">
        <v>150000</v>
      </c>
    </row>
    <row r="538" spans="1:10" ht="15.75">
      <c r="A538" s="197" t="s">
        <v>616</v>
      </c>
      <c r="B538" s="181" t="s">
        <v>474</v>
      </c>
      <c r="C538" s="181" t="s">
        <v>731</v>
      </c>
      <c r="D538" s="181" t="s">
        <v>420</v>
      </c>
      <c r="E538" s="181" t="s">
        <v>721</v>
      </c>
      <c r="F538" s="181" t="s">
        <v>866</v>
      </c>
      <c r="G538" s="181" t="s">
        <v>617</v>
      </c>
      <c r="H538" s="199">
        <v>150000</v>
      </c>
      <c r="I538" s="199">
        <v>150000</v>
      </c>
      <c r="J538" s="199">
        <v>150000</v>
      </c>
    </row>
    <row r="539" spans="1:10" ht="31.5">
      <c r="A539" s="197" t="s">
        <v>630</v>
      </c>
      <c r="B539" s="181" t="s">
        <v>474</v>
      </c>
      <c r="C539" s="181" t="s">
        <v>731</v>
      </c>
      <c r="D539" s="181" t="s">
        <v>420</v>
      </c>
      <c r="E539" s="181" t="s">
        <v>721</v>
      </c>
      <c r="F539" s="181" t="s">
        <v>866</v>
      </c>
      <c r="G539" s="181" t="s">
        <v>631</v>
      </c>
      <c r="H539" s="199">
        <v>150000</v>
      </c>
      <c r="I539" s="199">
        <v>150000</v>
      </c>
      <c r="J539" s="199">
        <v>150000</v>
      </c>
    </row>
    <row r="540" spans="1:10" ht="31.5">
      <c r="A540" s="187" t="s">
        <v>867</v>
      </c>
      <c r="B540" s="188" t="s">
        <v>698</v>
      </c>
      <c r="C540" s="185" t="s">
        <v>418</v>
      </c>
      <c r="D540" s="185" t="s">
        <v>418</v>
      </c>
      <c r="E540" s="185" t="s">
        <v>418</v>
      </c>
      <c r="F540" s="185" t="s">
        <v>418</v>
      </c>
      <c r="G540" s="185" t="s">
        <v>418</v>
      </c>
      <c r="H540" s="190">
        <v>6911238.2400000002</v>
      </c>
      <c r="I540" s="190">
        <v>40251045.450000003</v>
      </c>
      <c r="J540" s="190">
        <v>0</v>
      </c>
    </row>
    <row r="541" spans="1:10" ht="31.5">
      <c r="A541" s="187" t="s">
        <v>868</v>
      </c>
      <c r="B541" s="188" t="s">
        <v>698</v>
      </c>
      <c r="C541" s="188" t="s">
        <v>731</v>
      </c>
      <c r="D541" s="188" t="s">
        <v>417</v>
      </c>
      <c r="E541" s="185" t="s">
        <v>418</v>
      </c>
      <c r="F541" s="185" t="s">
        <v>418</v>
      </c>
      <c r="G541" s="185" t="s">
        <v>418</v>
      </c>
      <c r="H541" s="190">
        <v>6911238.2400000002</v>
      </c>
      <c r="I541" s="190">
        <v>40251045.450000003</v>
      </c>
      <c r="J541" s="190">
        <v>0</v>
      </c>
    </row>
    <row r="542" spans="1:10" ht="15.75">
      <c r="A542" s="187" t="s">
        <v>720</v>
      </c>
      <c r="B542" s="188" t="s">
        <v>698</v>
      </c>
      <c r="C542" s="188" t="s">
        <v>731</v>
      </c>
      <c r="D542" s="188" t="s">
        <v>417</v>
      </c>
      <c r="E542" s="188" t="s">
        <v>721</v>
      </c>
      <c r="F542" s="189" t="s">
        <v>418</v>
      </c>
      <c r="G542" s="189" t="s">
        <v>418</v>
      </c>
      <c r="H542" s="190">
        <v>411238.24</v>
      </c>
      <c r="I542" s="190">
        <v>0</v>
      </c>
      <c r="J542" s="190">
        <v>0</v>
      </c>
    </row>
    <row r="543" spans="1:10" ht="15.75">
      <c r="A543" s="197" t="s">
        <v>887</v>
      </c>
      <c r="B543" s="181" t="s">
        <v>698</v>
      </c>
      <c r="C543" s="181" t="s">
        <v>731</v>
      </c>
      <c r="D543" s="181" t="s">
        <v>417</v>
      </c>
      <c r="E543" s="181" t="s">
        <v>721</v>
      </c>
      <c r="F543" s="181" t="s">
        <v>911</v>
      </c>
      <c r="G543" s="198" t="s">
        <v>418</v>
      </c>
      <c r="H543" s="199">
        <v>411238.24</v>
      </c>
      <c r="I543" s="199">
        <v>0</v>
      </c>
      <c r="J543" s="199">
        <v>0</v>
      </c>
    </row>
    <row r="544" spans="1:10" ht="31.5">
      <c r="A544" s="197" t="s">
        <v>530</v>
      </c>
      <c r="B544" s="181" t="s">
        <v>698</v>
      </c>
      <c r="C544" s="181" t="s">
        <v>731</v>
      </c>
      <c r="D544" s="181" t="s">
        <v>417</v>
      </c>
      <c r="E544" s="181" t="s">
        <v>721</v>
      </c>
      <c r="F544" s="181" t="s">
        <v>911</v>
      </c>
      <c r="G544" s="181" t="s">
        <v>531</v>
      </c>
      <c r="H544" s="199">
        <v>411238.24</v>
      </c>
      <c r="I544" s="199">
        <v>0</v>
      </c>
      <c r="J544" s="199">
        <v>0</v>
      </c>
    </row>
    <row r="545" spans="1:10" ht="15.75">
      <c r="A545" s="197" t="s">
        <v>532</v>
      </c>
      <c r="B545" s="181" t="s">
        <v>698</v>
      </c>
      <c r="C545" s="181" t="s">
        <v>731</v>
      </c>
      <c r="D545" s="181" t="s">
        <v>417</v>
      </c>
      <c r="E545" s="181" t="s">
        <v>721</v>
      </c>
      <c r="F545" s="181" t="s">
        <v>911</v>
      </c>
      <c r="G545" s="181" t="s">
        <v>533</v>
      </c>
      <c r="H545" s="199">
        <v>411238.24</v>
      </c>
      <c r="I545" s="199">
        <v>0</v>
      </c>
      <c r="J545" s="199">
        <v>0</v>
      </c>
    </row>
    <row r="546" spans="1:10" ht="31.5">
      <c r="A546" s="197" t="s">
        <v>563</v>
      </c>
      <c r="B546" s="181" t="s">
        <v>698</v>
      </c>
      <c r="C546" s="181" t="s">
        <v>731</v>
      </c>
      <c r="D546" s="181" t="s">
        <v>417</v>
      </c>
      <c r="E546" s="181" t="s">
        <v>721</v>
      </c>
      <c r="F546" s="181" t="s">
        <v>802</v>
      </c>
      <c r="G546" s="198" t="s">
        <v>418</v>
      </c>
      <c r="H546" s="199">
        <v>6500000</v>
      </c>
      <c r="I546" s="199">
        <v>40251045.450000003</v>
      </c>
      <c r="J546" s="199">
        <v>0</v>
      </c>
    </row>
    <row r="547" spans="1:10" ht="31.5">
      <c r="A547" s="197" t="s">
        <v>530</v>
      </c>
      <c r="B547" s="181" t="s">
        <v>698</v>
      </c>
      <c r="C547" s="181" t="s">
        <v>731</v>
      </c>
      <c r="D547" s="181" t="s">
        <v>417</v>
      </c>
      <c r="E547" s="181" t="s">
        <v>721</v>
      </c>
      <c r="F547" s="181" t="s">
        <v>802</v>
      </c>
      <c r="G547" s="181" t="s">
        <v>531</v>
      </c>
      <c r="H547" s="199">
        <v>6500000</v>
      </c>
      <c r="I547" s="199">
        <v>40251045.450000003</v>
      </c>
      <c r="J547" s="199">
        <v>0</v>
      </c>
    </row>
    <row r="548" spans="1:10" ht="15.75">
      <c r="A548" s="197" t="s">
        <v>532</v>
      </c>
      <c r="B548" s="181" t="s">
        <v>698</v>
      </c>
      <c r="C548" s="181" t="s">
        <v>731</v>
      </c>
      <c r="D548" s="181" t="s">
        <v>417</v>
      </c>
      <c r="E548" s="181" t="s">
        <v>721</v>
      </c>
      <c r="F548" s="181" t="s">
        <v>802</v>
      </c>
      <c r="G548" s="181" t="s">
        <v>533</v>
      </c>
      <c r="H548" s="199">
        <v>6500000</v>
      </c>
      <c r="I548" s="199">
        <v>40251045.450000003</v>
      </c>
      <c r="J548" s="199">
        <v>0</v>
      </c>
    </row>
    <row r="549" spans="1:10" ht="78.75">
      <c r="A549" s="187" t="s">
        <v>869</v>
      </c>
      <c r="B549" s="188" t="s">
        <v>801</v>
      </c>
      <c r="C549" s="185" t="s">
        <v>418</v>
      </c>
      <c r="D549" s="185" t="s">
        <v>418</v>
      </c>
      <c r="E549" s="185" t="s">
        <v>418</v>
      </c>
      <c r="F549" s="185" t="s">
        <v>418</v>
      </c>
      <c r="G549" s="185" t="s">
        <v>418</v>
      </c>
      <c r="H549" s="190">
        <v>10000</v>
      </c>
      <c r="I549" s="190">
        <v>10000</v>
      </c>
      <c r="J549" s="190">
        <v>10000</v>
      </c>
    </row>
    <row r="550" spans="1:10" ht="63">
      <c r="A550" s="187" t="s">
        <v>494</v>
      </c>
      <c r="B550" s="188" t="s">
        <v>801</v>
      </c>
      <c r="C550" s="188" t="s">
        <v>731</v>
      </c>
      <c r="D550" s="188" t="s">
        <v>417</v>
      </c>
      <c r="E550" s="185" t="s">
        <v>418</v>
      </c>
      <c r="F550" s="185" t="s">
        <v>418</v>
      </c>
      <c r="G550" s="185" t="s">
        <v>418</v>
      </c>
      <c r="H550" s="190">
        <v>10000</v>
      </c>
      <c r="I550" s="190">
        <v>10000</v>
      </c>
      <c r="J550" s="190">
        <v>10000</v>
      </c>
    </row>
    <row r="551" spans="1:10" ht="15.75">
      <c r="A551" s="187" t="s">
        <v>720</v>
      </c>
      <c r="B551" s="188" t="s">
        <v>801</v>
      </c>
      <c r="C551" s="188" t="s">
        <v>731</v>
      </c>
      <c r="D551" s="188" t="s">
        <v>417</v>
      </c>
      <c r="E551" s="188" t="s">
        <v>721</v>
      </c>
      <c r="F551" s="189" t="s">
        <v>418</v>
      </c>
      <c r="G551" s="189" t="s">
        <v>418</v>
      </c>
      <c r="H551" s="190">
        <v>10000</v>
      </c>
      <c r="I551" s="190">
        <v>10000</v>
      </c>
      <c r="J551" s="190">
        <v>10000</v>
      </c>
    </row>
    <row r="552" spans="1:10" ht="63">
      <c r="A552" s="197" t="s">
        <v>494</v>
      </c>
      <c r="B552" s="181" t="s">
        <v>801</v>
      </c>
      <c r="C552" s="181" t="s">
        <v>731</v>
      </c>
      <c r="D552" s="181" t="s">
        <v>417</v>
      </c>
      <c r="E552" s="181" t="s">
        <v>721</v>
      </c>
      <c r="F552" s="181" t="s">
        <v>870</v>
      </c>
      <c r="G552" s="198" t="s">
        <v>418</v>
      </c>
      <c r="H552" s="199">
        <v>10000</v>
      </c>
      <c r="I552" s="199">
        <v>10000</v>
      </c>
      <c r="J552" s="199">
        <v>10000</v>
      </c>
    </row>
    <row r="553" spans="1:10" ht="31.5">
      <c r="A553" s="197" t="s">
        <v>433</v>
      </c>
      <c r="B553" s="181" t="s">
        <v>801</v>
      </c>
      <c r="C553" s="181" t="s">
        <v>731</v>
      </c>
      <c r="D553" s="181" t="s">
        <v>417</v>
      </c>
      <c r="E553" s="181" t="s">
        <v>721</v>
      </c>
      <c r="F553" s="181" t="s">
        <v>870</v>
      </c>
      <c r="G553" s="181" t="s">
        <v>434</v>
      </c>
      <c r="H553" s="199">
        <v>10000</v>
      </c>
      <c r="I553" s="199">
        <v>10000</v>
      </c>
      <c r="J553" s="199">
        <v>10000</v>
      </c>
    </row>
    <row r="554" spans="1:10" ht="31.5">
      <c r="A554" s="197" t="s">
        <v>435</v>
      </c>
      <c r="B554" s="181" t="s">
        <v>801</v>
      </c>
      <c r="C554" s="181" t="s">
        <v>731</v>
      </c>
      <c r="D554" s="181" t="s">
        <v>417</v>
      </c>
      <c r="E554" s="181" t="s">
        <v>721</v>
      </c>
      <c r="F554" s="181" t="s">
        <v>870</v>
      </c>
      <c r="G554" s="181" t="s">
        <v>436</v>
      </c>
      <c r="H554" s="199">
        <v>10000</v>
      </c>
      <c r="I554" s="199">
        <v>10000</v>
      </c>
      <c r="J554" s="199">
        <v>10000</v>
      </c>
    </row>
    <row r="555" spans="1:10" ht="15.75">
      <c r="A555" s="187" t="s">
        <v>871</v>
      </c>
      <c r="B555" s="188" t="s">
        <v>872</v>
      </c>
      <c r="C555" s="185" t="s">
        <v>418</v>
      </c>
      <c r="D555" s="185" t="s">
        <v>418</v>
      </c>
      <c r="E555" s="185" t="s">
        <v>418</v>
      </c>
      <c r="F555" s="185" t="s">
        <v>418</v>
      </c>
      <c r="G555" s="185" t="s">
        <v>418</v>
      </c>
      <c r="H555" s="190">
        <v>21405835</v>
      </c>
      <c r="I555" s="190">
        <v>35372381</v>
      </c>
      <c r="J555" s="190">
        <v>52425683</v>
      </c>
    </row>
    <row r="556" spans="1:10" ht="15.75">
      <c r="A556" s="187" t="s">
        <v>710</v>
      </c>
      <c r="B556" s="188" t="s">
        <v>872</v>
      </c>
      <c r="C556" s="188" t="s">
        <v>731</v>
      </c>
      <c r="D556" s="188" t="s">
        <v>873</v>
      </c>
      <c r="E556" s="188" t="s">
        <v>711</v>
      </c>
      <c r="F556" s="189" t="s">
        <v>418</v>
      </c>
      <c r="G556" s="189" t="s">
        <v>418</v>
      </c>
      <c r="H556" s="190">
        <v>0</v>
      </c>
      <c r="I556" s="190">
        <v>14555455</v>
      </c>
      <c r="J556" s="190">
        <v>31381680</v>
      </c>
    </row>
    <row r="557" spans="1:10" ht="15.75">
      <c r="A557" s="197" t="s">
        <v>496</v>
      </c>
      <c r="B557" s="181" t="s">
        <v>872</v>
      </c>
      <c r="C557" s="181" t="s">
        <v>731</v>
      </c>
      <c r="D557" s="181" t="s">
        <v>873</v>
      </c>
      <c r="E557" s="181" t="s">
        <v>711</v>
      </c>
      <c r="F557" s="181" t="s">
        <v>874</v>
      </c>
      <c r="G557" s="198" t="s">
        <v>418</v>
      </c>
      <c r="H557" s="199">
        <v>0</v>
      </c>
      <c r="I557" s="199">
        <v>14555455</v>
      </c>
      <c r="J557" s="199">
        <v>31381680</v>
      </c>
    </row>
    <row r="558" spans="1:10" ht="15.75">
      <c r="A558" s="197" t="s">
        <v>441</v>
      </c>
      <c r="B558" s="181" t="s">
        <v>872</v>
      </c>
      <c r="C558" s="181" t="s">
        <v>731</v>
      </c>
      <c r="D558" s="181" t="s">
        <v>873</v>
      </c>
      <c r="E558" s="181" t="s">
        <v>711</v>
      </c>
      <c r="F558" s="181" t="s">
        <v>874</v>
      </c>
      <c r="G558" s="181" t="s">
        <v>442</v>
      </c>
      <c r="H558" s="199">
        <v>0</v>
      </c>
      <c r="I558" s="199">
        <v>14555455</v>
      </c>
      <c r="J558" s="199">
        <v>31381680</v>
      </c>
    </row>
    <row r="559" spans="1:10" ht="15.75">
      <c r="A559" s="197" t="s">
        <v>471</v>
      </c>
      <c r="B559" s="181" t="s">
        <v>872</v>
      </c>
      <c r="C559" s="181" t="s">
        <v>731</v>
      </c>
      <c r="D559" s="181" t="s">
        <v>873</v>
      </c>
      <c r="E559" s="181" t="s">
        <v>711</v>
      </c>
      <c r="F559" s="181" t="s">
        <v>874</v>
      </c>
      <c r="G559" s="181" t="s">
        <v>472</v>
      </c>
      <c r="H559" s="199">
        <v>0</v>
      </c>
      <c r="I559" s="199">
        <v>14555455</v>
      </c>
      <c r="J559" s="199">
        <v>31381680</v>
      </c>
    </row>
    <row r="560" spans="1:10" ht="15.75">
      <c r="A560" s="187" t="s">
        <v>716</v>
      </c>
      <c r="B560" s="188" t="s">
        <v>872</v>
      </c>
      <c r="C560" s="188" t="s">
        <v>731</v>
      </c>
      <c r="D560" s="188" t="s">
        <v>873</v>
      </c>
      <c r="E560" s="188" t="s">
        <v>717</v>
      </c>
      <c r="F560" s="189" t="s">
        <v>418</v>
      </c>
      <c r="G560" s="189" t="s">
        <v>418</v>
      </c>
      <c r="H560" s="190">
        <v>2589905</v>
      </c>
      <c r="I560" s="190">
        <v>2589905</v>
      </c>
      <c r="J560" s="190">
        <v>2589905</v>
      </c>
    </row>
    <row r="561" spans="1:10" ht="31.5">
      <c r="A561" s="197" t="s">
        <v>431</v>
      </c>
      <c r="B561" s="181" t="s">
        <v>872</v>
      </c>
      <c r="C561" s="181" t="s">
        <v>731</v>
      </c>
      <c r="D561" s="181" t="s">
        <v>873</v>
      </c>
      <c r="E561" s="181" t="s">
        <v>717</v>
      </c>
      <c r="F561" s="181" t="s">
        <v>733</v>
      </c>
      <c r="G561" s="198" t="s">
        <v>418</v>
      </c>
      <c r="H561" s="199">
        <v>1040091</v>
      </c>
      <c r="I561" s="199">
        <v>1040091</v>
      </c>
      <c r="J561" s="199">
        <v>1040091</v>
      </c>
    </row>
    <row r="562" spans="1:10" ht="63">
      <c r="A562" s="197" t="s">
        <v>423</v>
      </c>
      <c r="B562" s="181" t="s">
        <v>872</v>
      </c>
      <c r="C562" s="181" t="s">
        <v>731</v>
      </c>
      <c r="D562" s="181" t="s">
        <v>873</v>
      </c>
      <c r="E562" s="181" t="s">
        <v>717</v>
      </c>
      <c r="F562" s="181" t="s">
        <v>733</v>
      </c>
      <c r="G562" s="181" t="s">
        <v>424</v>
      </c>
      <c r="H562" s="199">
        <v>950241</v>
      </c>
      <c r="I562" s="199">
        <v>950241</v>
      </c>
      <c r="J562" s="199">
        <v>950241</v>
      </c>
    </row>
    <row r="563" spans="1:10" ht="31.5">
      <c r="A563" s="197" t="s">
        <v>425</v>
      </c>
      <c r="B563" s="181" t="s">
        <v>872</v>
      </c>
      <c r="C563" s="181" t="s">
        <v>731</v>
      </c>
      <c r="D563" s="181" t="s">
        <v>873</v>
      </c>
      <c r="E563" s="181" t="s">
        <v>717</v>
      </c>
      <c r="F563" s="181" t="s">
        <v>733</v>
      </c>
      <c r="G563" s="181" t="s">
        <v>426</v>
      </c>
      <c r="H563" s="199">
        <v>950241</v>
      </c>
      <c r="I563" s="199">
        <v>950241</v>
      </c>
      <c r="J563" s="199">
        <v>950241</v>
      </c>
    </row>
    <row r="564" spans="1:10" ht="31.5">
      <c r="A564" s="197" t="s">
        <v>433</v>
      </c>
      <c r="B564" s="181" t="s">
        <v>872</v>
      </c>
      <c r="C564" s="181" t="s">
        <v>731</v>
      </c>
      <c r="D564" s="181" t="s">
        <v>873</v>
      </c>
      <c r="E564" s="181" t="s">
        <v>717</v>
      </c>
      <c r="F564" s="181" t="s">
        <v>733</v>
      </c>
      <c r="G564" s="181" t="s">
        <v>434</v>
      </c>
      <c r="H564" s="199">
        <v>89850</v>
      </c>
      <c r="I564" s="199">
        <v>89850</v>
      </c>
      <c r="J564" s="199">
        <v>89850</v>
      </c>
    </row>
    <row r="565" spans="1:10" ht="31.5">
      <c r="A565" s="197" t="s">
        <v>435</v>
      </c>
      <c r="B565" s="181" t="s">
        <v>872</v>
      </c>
      <c r="C565" s="181" t="s">
        <v>731</v>
      </c>
      <c r="D565" s="181" t="s">
        <v>873</v>
      </c>
      <c r="E565" s="181" t="s">
        <v>717</v>
      </c>
      <c r="F565" s="181" t="s">
        <v>733</v>
      </c>
      <c r="G565" s="181" t="s">
        <v>436</v>
      </c>
      <c r="H565" s="199">
        <v>89850</v>
      </c>
      <c r="I565" s="199">
        <v>89850</v>
      </c>
      <c r="J565" s="199">
        <v>89850</v>
      </c>
    </row>
    <row r="566" spans="1:10" ht="31.5">
      <c r="A566" s="197" t="s">
        <v>464</v>
      </c>
      <c r="B566" s="181" t="s">
        <v>872</v>
      </c>
      <c r="C566" s="181" t="s">
        <v>731</v>
      </c>
      <c r="D566" s="181" t="s">
        <v>873</v>
      </c>
      <c r="E566" s="181" t="s">
        <v>717</v>
      </c>
      <c r="F566" s="181" t="s">
        <v>875</v>
      </c>
      <c r="G566" s="198" t="s">
        <v>418</v>
      </c>
      <c r="H566" s="199">
        <v>1549814</v>
      </c>
      <c r="I566" s="199">
        <v>1549814</v>
      </c>
      <c r="J566" s="199">
        <v>1549814</v>
      </c>
    </row>
    <row r="567" spans="1:10" ht="63">
      <c r="A567" s="197" t="s">
        <v>423</v>
      </c>
      <c r="B567" s="181" t="s">
        <v>872</v>
      </c>
      <c r="C567" s="181" t="s">
        <v>731</v>
      </c>
      <c r="D567" s="181" t="s">
        <v>873</v>
      </c>
      <c r="E567" s="181" t="s">
        <v>717</v>
      </c>
      <c r="F567" s="181" t="s">
        <v>875</v>
      </c>
      <c r="G567" s="181" t="s">
        <v>424</v>
      </c>
      <c r="H567" s="199">
        <v>1549814</v>
      </c>
      <c r="I567" s="199">
        <v>1549814</v>
      </c>
      <c r="J567" s="199">
        <v>1549814</v>
      </c>
    </row>
    <row r="568" spans="1:10" ht="31.5">
      <c r="A568" s="197" t="s">
        <v>425</v>
      </c>
      <c r="B568" s="181" t="s">
        <v>872</v>
      </c>
      <c r="C568" s="181" t="s">
        <v>731</v>
      </c>
      <c r="D568" s="181" t="s">
        <v>873</v>
      </c>
      <c r="E568" s="181" t="s">
        <v>717</v>
      </c>
      <c r="F568" s="181" t="s">
        <v>875</v>
      </c>
      <c r="G568" s="181" t="s">
        <v>426</v>
      </c>
      <c r="H568" s="199">
        <v>1549814</v>
      </c>
      <c r="I568" s="199">
        <v>1549814</v>
      </c>
      <c r="J568" s="199">
        <v>1549814</v>
      </c>
    </row>
    <row r="569" spans="1:10" ht="15.75">
      <c r="A569" s="187" t="s">
        <v>718</v>
      </c>
      <c r="B569" s="188" t="s">
        <v>872</v>
      </c>
      <c r="C569" s="188" t="s">
        <v>731</v>
      </c>
      <c r="D569" s="188" t="s">
        <v>873</v>
      </c>
      <c r="E569" s="188" t="s">
        <v>719</v>
      </c>
      <c r="F569" s="189" t="s">
        <v>418</v>
      </c>
      <c r="G569" s="189" t="s">
        <v>418</v>
      </c>
      <c r="H569" s="190">
        <v>6163038</v>
      </c>
      <c r="I569" s="190">
        <v>6163038</v>
      </c>
      <c r="J569" s="190">
        <v>6163038</v>
      </c>
    </row>
    <row r="570" spans="1:10" ht="31.5">
      <c r="A570" s="197" t="s">
        <v>421</v>
      </c>
      <c r="B570" s="181" t="s">
        <v>872</v>
      </c>
      <c r="C570" s="181" t="s">
        <v>731</v>
      </c>
      <c r="D570" s="181" t="s">
        <v>873</v>
      </c>
      <c r="E570" s="181" t="s">
        <v>719</v>
      </c>
      <c r="F570" s="181" t="s">
        <v>876</v>
      </c>
      <c r="G570" s="198" t="s">
        <v>418</v>
      </c>
      <c r="H570" s="199">
        <v>2232819</v>
      </c>
      <c r="I570" s="199">
        <v>2232819</v>
      </c>
      <c r="J570" s="199">
        <v>2232819</v>
      </c>
    </row>
    <row r="571" spans="1:10" ht="63">
      <c r="A571" s="197" t="s">
        <v>423</v>
      </c>
      <c r="B571" s="181" t="s">
        <v>872</v>
      </c>
      <c r="C571" s="181" t="s">
        <v>731</v>
      </c>
      <c r="D571" s="181" t="s">
        <v>873</v>
      </c>
      <c r="E571" s="181" t="s">
        <v>719</v>
      </c>
      <c r="F571" s="181" t="s">
        <v>876</v>
      </c>
      <c r="G571" s="181" t="s">
        <v>424</v>
      </c>
      <c r="H571" s="199">
        <v>2232819</v>
      </c>
      <c r="I571" s="199">
        <v>2232819</v>
      </c>
      <c r="J571" s="199">
        <v>2232819</v>
      </c>
    </row>
    <row r="572" spans="1:10" ht="31.5">
      <c r="A572" s="197" t="s">
        <v>425</v>
      </c>
      <c r="B572" s="181" t="s">
        <v>872</v>
      </c>
      <c r="C572" s="181" t="s">
        <v>731</v>
      </c>
      <c r="D572" s="181" t="s">
        <v>873</v>
      </c>
      <c r="E572" s="181" t="s">
        <v>719</v>
      </c>
      <c r="F572" s="181" t="s">
        <v>876</v>
      </c>
      <c r="G572" s="181" t="s">
        <v>426</v>
      </c>
      <c r="H572" s="199">
        <v>2232819</v>
      </c>
      <c r="I572" s="199">
        <v>2232819</v>
      </c>
      <c r="J572" s="199">
        <v>2232819</v>
      </c>
    </row>
    <row r="573" spans="1:10" ht="31.5">
      <c r="A573" s="197" t="s">
        <v>429</v>
      </c>
      <c r="B573" s="181" t="s">
        <v>872</v>
      </c>
      <c r="C573" s="181" t="s">
        <v>731</v>
      </c>
      <c r="D573" s="181" t="s">
        <v>873</v>
      </c>
      <c r="E573" s="181" t="s">
        <v>719</v>
      </c>
      <c r="F573" s="181" t="s">
        <v>877</v>
      </c>
      <c r="G573" s="198" t="s">
        <v>418</v>
      </c>
      <c r="H573" s="199">
        <v>2103137</v>
      </c>
      <c r="I573" s="199">
        <v>2103137</v>
      </c>
      <c r="J573" s="199">
        <v>2103137</v>
      </c>
    </row>
    <row r="574" spans="1:10" ht="63">
      <c r="A574" s="197" t="s">
        <v>423</v>
      </c>
      <c r="B574" s="181" t="s">
        <v>872</v>
      </c>
      <c r="C574" s="181" t="s">
        <v>731</v>
      </c>
      <c r="D574" s="181" t="s">
        <v>873</v>
      </c>
      <c r="E574" s="181" t="s">
        <v>719</v>
      </c>
      <c r="F574" s="181" t="s">
        <v>877</v>
      </c>
      <c r="G574" s="181" t="s">
        <v>424</v>
      </c>
      <c r="H574" s="199">
        <v>2103137</v>
      </c>
      <c r="I574" s="199">
        <v>2103137</v>
      </c>
      <c r="J574" s="199">
        <v>2103137</v>
      </c>
    </row>
    <row r="575" spans="1:10" ht="31.5">
      <c r="A575" s="197" t="s">
        <v>425</v>
      </c>
      <c r="B575" s="181" t="s">
        <v>872</v>
      </c>
      <c r="C575" s="181" t="s">
        <v>731</v>
      </c>
      <c r="D575" s="181" t="s">
        <v>873</v>
      </c>
      <c r="E575" s="181" t="s">
        <v>719</v>
      </c>
      <c r="F575" s="181" t="s">
        <v>877</v>
      </c>
      <c r="G575" s="181" t="s">
        <v>426</v>
      </c>
      <c r="H575" s="199">
        <v>2103137</v>
      </c>
      <c r="I575" s="199">
        <v>2103137</v>
      </c>
      <c r="J575" s="199">
        <v>2103137</v>
      </c>
    </row>
    <row r="576" spans="1:10" ht="31.5">
      <c r="A576" s="197" t="s">
        <v>431</v>
      </c>
      <c r="B576" s="181" t="s">
        <v>872</v>
      </c>
      <c r="C576" s="181" t="s">
        <v>731</v>
      </c>
      <c r="D576" s="181" t="s">
        <v>873</v>
      </c>
      <c r="E576" s="181" t="s">
        <v>719</v>
      </c>
      <c r="F576" s="181" t="s">
        <v>733</v>
      </c>
      <c r="G576" s="198" t="s">
        <v>418</v>
      </c>
      <c r="H576" s="199">
        <v>1827082</v>
      </c>
      <c r="I576" s="199">
        <v>1827082</v>
      </c>
      <c r="J576" s="199">
        <v>1827082</v>
      </c>
    </row>
    <row r="577" spans="1:10" ht="63">
      <c r="A577" s="197" t="s">
        <v>423</v>
      </c>
      <c r="B577" s="181" t="s">
        <v>872</v>
      </c>
      <c r="C577" s="181" t="s">
        <v>731</v>
      </c>
      <c r="D577" s="181" t="s">
        <v>873</v>
      </c>
      <c r="E577" s="181" t="s">
        <v>719</v>
      </c>
      <c r="F577" s="181" t="s">
        <v>733</v>
      </c>
      <c r="G577" s="181" t="s">
        <v>424</v>
      </c>
      <c r="H577" s="199">
        <v>1656318</v>
      </c>
      <c r="I577" s="199">
        <v>1656318</v>
      </c>
      <c r="J577" s="199">
        <v>1656318</v>
      </c>
    </row>
    <row r="578" spans="1:10" ht="31.5">
      <c r="A578" s="197" t="s">
        <v>425</v>
      </c>
      <c r="B578" s="181" t="s">
        <v>872</v>
      </c>
      <c r="C578" s="181" t="s">
        <v>731</v>
      </c>
      <c r="D578" s="181" t="s">
        <v>873</v>
      </c>
      <c r="E578" s="181" t="s">
        <v>719</v>
      </c>
      <c r="F578" s="181" t="s">
        <v>733</v>
      </c>
      <c r="G578" s="181" t="s">
        <v>426</v>
      </c>
      <c r="H578" s="199">
        <v>1656318</v>
      </c>
      <c r="I578" s="199">
        <v>1656318</v>
      </c>
      <c r="J578" s="199">
        <v>1656318</v>
      </c>
    </row>
    <row r="579" spans="1:10" ht="31.5">
      <c r="A579" s="197" t="s">
        <v>433</v>
      </c>
      <c r="B579" s="181" t="s">
        <v>872</v>
      </c>
      <c r="C579" s="181" t="s">
        <v>731</v>
      </c>
      <c r="D579" s="181" t="s">
        <v>873</v>
      </c>
      <c r="E579" s="181" t="s">
        <v>719</v>
      </c>
      <c r="F579" s="181" t="s">
        <v>733</v>
      </c>
      <c r="G579" s="181" t="s">
        <v>434</v>
      </c>
      <c r="H579" s="199">
        <v>170764</v>
      </c>
      <c r="I579" s="199">
        <v>170764</v>
      </c>
      <c r="J579" s="199">
        <v>170764</v>
      </c>
    </row>
    <row r="580" spans="1:10" ht="31.5">
      <c r="A580" s="197" t="s">
        <v>435</v>
      </c>
      <c r="B580" s="181" t="s">
        <v>872</v>
      </c>
      <c r="C580" s="181" t="s">
        <v>731</v>
      </c>
      <c r="D580" s="181" t="s">
        <v>873</v>
      </c>
      <c r="E580" s="181" t="s">
        <v>719</v>
      </c>
      <c r="F580" s="181" t="s">
        <v>733</v>
      </c>
      <c r="G580" s="181" t="s">
        <v>436</v>
      </c>
      <c r="H580" s="199">
        <v>170764</v>
      </c>
      <c r="I580" s="199">
        <v>170764</v>
      </c>
      <c r="J580" s="199">
        <v>170764</v>
      </c>
    </row>
    <row r="581" spans="1:10" ht="15.75">
      <c r="A581" s="187" t="s">
        <v>720</v>
      </c>
      <c r="B581" s="188" t="s">
        <v>872</v>
      </c>
      <c r="C581" s="188" t="s">
        <v>731</v>
      </c>
      <c r="D581" s="188" t="s">
        <v>873</v>
      </c>
      <c r="E581" s="188" t="s">
        <v>721</v>
      </c>
      <c r="F581" s="189" t="s">
        <v>418</v>
      </c>
      <c r="G581" s="189" t="s">
        <v>418</v>
      </c>
      <c r="H581" s="190">
        <v>12652892</v>
      </c>
      <c r="I581" s="190">
        <v>12063983</v>
      </c>
      <c r="J581" s="190">
        <v>12291060</v>
      </c>
    </row>
    <row r="582" spans="1:10" ht="15.75">
      <c r="A582" s="197" t="s">
        <v>565</v>
      </c>
      <c r="B582" s="181" t="s">
        <v>872</v>
      </c>
      <c r="C582" s="181" t="s">
        <v>731</v>
      </c>
      <c r="D582" s="181" t="s">
        <v>873</v>
      </c>
      <c r="E582" s="181" t="s">
        <v>721</v>
      </c>
      <c r="F582" s="181" t="s">
        <v>878</v>
      </c>
      <c r="G582" s="198" t="s">
        <v>418</v>
      </c>
      <c r="H582" s="199">
        <v>100000</v>
      </c>
      <c r="I582" s="199">
        <v>100000</v>
      </c>
      <c r="J582" s="199">
        <v>100000</v>
      </c>
    </row>
    <row r="583" spans="1:10" ht="31.5">
      <c r="A583" s="197" t="s">
        <v>433</v>
      </c>
      <c r="B583" s="181" t="s">
        <v>872</v>
      </c>
      <c r="C583" s="181" t="s">
        <v>731</v>
      </c>
      <c r="D583" s="181" t="s">
        <v>873</v>
      </c>
      <c r="E583" s="181" t="s">
        <v>721</v>
      </c>
      <c r="F583" s="181" t="s">
        <v>878</v>
      </c>
      <c r="G583" s="181" t="s">
        <v>434</v>
      </c>
      <c r="H583" s="199">
        <v>100000</v>
      </c>
      <c r="I583" s="199">
        <v>100000</v>
      </c>
      <c r="J583" s="199">
        <v>100000</v>
      </c>
    </row>
    <row r="584" spans="1:10" ht="31.5">
      <c r="A584" s="197" t="s">
        <v>435</v>
      </c>
      <c r="B584" s="181" t="s">
        <v>872</v>
      </c>
      <c r="C584" s="181" t="s">
        <v>731</v>
      </c>
      <c r="D584" s="181" t="s">
        <v>873</v>
      </c>
      <c r="E584" s="181" t="s">
        <v>721</v>
      </c>
      <c r="F584" s="181" t="s">
        <v>878</v>
      </c>
      <c r="G584" s="181" t="s">
        <v>436</v>
      </c>
      <c r="H584" s="199">
        <v>100000</v>
      </c>
      <c r="I584" s="199">
        <v>100000</v>
      </c>
      <c r="J584" s="199">
        <v>100000</v>
      </c>
    </row>
    <row r="585" spans="1:10" ht="31.5">
      <c r="A585" s="197" t="s">
        <v>577</v>
      </c>
      <c r="B585" s="181" t="s">
        <v>872</v>
      </c>
      <c r="C585" s="181" t="s">
        <v>731</v>
      </c>
      <c r="D585" s="181" t="s">
        <v>873</v>
      </c>
      <c r="E585" s="181" t="s">
        <v>721</v>
      </c>
      <c r="F585" s="181" t="s">
        <v>879</v>
      </c>
      <c r="G585" s="198" t="s">
        <v>418</v>
      </c>
      <c r="H585" s="199">
        <v>7702892</v>
      </c>
      <c r="I585" s="199">
        <v>7702892</v>
      </c>
      <c r="J585" s="199">
        <v>7702892</v>
      </c>
    </row>
    <row r="586" spans="1:10" ht="15.75">
      <c r="A586" s="197" t="s">
        <v>441</v>
      </c>
      <c r="B586" s="181" t="s">
        <v>872</v>
      </c>
      <c r="C586" s="181" t="s">
        <v>731</v>
      </c>
      <c r="D586" s="181" t="s">
        <v>873</v>
      </c>
      <c r="E586" s="181" t="s">
        <v>721</v>
      </c>
      <c r="F586" s="181" t="s">
        <v>879</v>
      </c>
      <c r="G586" s="181" t="s">
        <v>442</v>
      </c>
      <c r="H586" s="199">
        <v>7702892</v>
      </c>
      <c r="I586" s="199">
        <v>7702892</v>
      </c>
      <c r="J586" s="199">
        <v>7702892</v>
      </c>
    </row>
    <row r="587" spans="1:10" ht="47.25">
      <c r="A587" s="197" t="s">
        <v>517</v>
      </c>
      <c r="B587" s="181" t="s">
        <v>872</v>
      </c>
      <c r="C587" s="181" t="s">
        <v>731</v>
      </c>
      <c r="D587" s="181" t="s">
        <v>873</v>
      </c>
      <c r="E587" s="181" t="s">
        <v>721</v>
      </c>
      <c r="F587" s="181" t="s">
        <v>879</v>
      </c>
      <c r="G587" s="181" t="s">
        <v>518</v>
      </c>
      <c r="H587" s="199">
        <v>7702892</v>
      </c>
      <c r="I587" s="199">
        <v>7702892</v>
      </c>
      <c r="J587" s="199">
        <v>7702892</v>
      </c>
    </row>
    <row r="588" spans="1:10" ht="15.75">
      <c r="A588" s="197" t="s">
        <v>469</v>
      </c>
      <c r="B588" s="181" t="s">
        <v>872</v>
      </c>
      <c r="C588" s="181" t="s">
        <v>731</v>
      </c>
      <c r="D588" s="181" t="s">
        <v>873</v>
      </c>
      <c r="E588" s="181" t="s">
        <v>721</v>
      </c>
      <c r="F588" s="181" t="s">
        <v>880</v>
      </c>
      <c r="G588" s="198" t="s">
        <v>418</v>
      </c>
      <c r="H588" s="199">
        <v>3500000</v>
      </c>
      <c r="I588" s="199">
        <v>2911091</v>
      </c>
      <c r="J588" s="199">
        <v>3138168</v>
      </c>
    </row>
    <row r="589" spans="1:10" ht="15.75">
      <c r="A589" s="197" t="s">
        <v>441</v>
      </c>
      <c r="B589" s="181" t="s">
        <v>872</v>
      </c>
      <c r="C589" s="181" t="s">
        <v>731</v>
      </c>
      <c r="D589" s="181" t="s">
        <v>873</v>
      </c>
      <c r="E589" s="181" t="s">
        <v>721</v>
      </c>
      <c r="F589" s="181" t="s">
        <v>880</v>
      </c>
      <c r="G589" s="181" t="s">
        <v>442</v>
      </c>
      <c r="H589" s="199">
        <v>3500000</v>
      </c>
      <c r="I589" s="199">
        <v>2911091</v>
      </c>
      <c r="J589" s="199">
        <v>3138168</v>
      </c>
    </row>
    <row r="590" spans="1:10" ht="15.75">
      <c r="A590" s="197" t="s">
        <v>471</v>
      </c>
      <c r="B590" s="181" t="s">
        <v>872</v>
      </c>
      <c r="C590" s="181" t="s">
        <v>731</v>
      </c>
      <c r="D590" s="181" t="s">
        <v>873</v>
      </c>
      <c r="E590" s="181" t="s">
        <v>721</v>
      </c>
      <c r="F590" s="181" t="s">
        <v>880</v>
      </c>
      <c r="G590" s="181" t="s">
        <v>472</v>
      </c>
      <c r="H590" s="199">
        <v>3500000</v>
      </c>
      <c r="I590" s="199">
        <v>2911091</v>
      </c>
      <c r="J590" s="199">
        <v>3138168</v>
      </c>
    </row>
    <row r="591" spans="1:10" ht="15.75">
      <c r="A591" s="197" t="s">
        <v>555</v>
      </c>
      <c r="B591" s="181" t="s">
        <v>872</v>
      </c>
      <c r="C591" s="181" t="s">
        <v>731</v>
      </c>
      <c r="D591" s="181" t="s">
        <v>873</v>
      </c>
      <c r="E591" s="181" t="s">
        <v>721</v>
      </c>
      <c r="F591" s="181" t="s">
        <v>881</v>
      </c>
      <c r="G591" s="198" t="s">
        <v>418</v>
      </c>
      <c r="H591" s="199">
        <v>1350000</v>
      </c>
      <c r="I591" s="199">
        <v>1350000</v>
      </c>
      <c r="J591" s="199">
        <v>1350000</v>
      </c>
    </row>
    <row r="592" spans="1:10" ht="31.5">
      <c r="A592" s="197" t="s">
        <v>433</v>
      </c>
      <c r="B592" s="181" t="s">
        <v>872</v>
      </c>
      <c r="C592" s="181" t="s">
        <v>731</v>
      </c>
      <c r="D592" s="181" t="s">
        <v>873</v>
      </c>
      <c r="E592" s="181" t="s">
        <v>721</v>
      </c>
      <c r="F592" s="181" t="s">
        <v>881</v>
      </c>
      <c r="G592" s="181" t="s">
        <v>434</v>
      </c>
      <c r="H592" s="199">
        <v>1350000</v>
      </c>
      <c r="I592" s="199">
        <v>1350000</v>
      </c>
      <c r="J592" s="199">
        <v>1350000</v>
      </c>
    </row>
    <row r="593" spans="1:10" ht="31.5">
      <c r="A593" s="197" t="s">
        <v>435</v>
      </c>
      <c r="B593" s="181" t="s">
        <v>872</v>
      </c>
      <c r="C593" s="181" t="s">
        <v>731</v>
      </c>
      <c r="D593" s="181" t="s">
        <v>873</v>
      </c>
      <c r="E593" s="181" t="s">
        <v>721</v>
      </c>
      <c r="F593" s="181" t="s">
        <v>881</v>
      </c>
      <c r="G593" s="181" t="s">
        <v>436</v>
      </c>
      <c r="H593" s="199">
        <v>1350000</v>
      </c>
      <c r="I593" s="199">
        <v>1350000</v>
      </c>
      <c r="J593" s="199">
        <v>1350000</v>
      </c>
    </row>
    <row r="594" spans="1:10" ht="15.75">
      <c r="A594" s="209" t="s">
        <v>706</v>
      </c>
      <c r="B594" s="209"/>
      <c r="C594" s="209"/>
      <c r="D594" s="209"/>
      <c r="E594" s="209"/>
      <c r="F594" s="209"/>
      <c r="G594" s="209"/>
      <c r="H594" s="190">
        <v>2166715284.1599998</v>
      </c>
      <c r="I594" s="190">
        <v>2152135382.5700002</v>
      </c>
      <c r="J594" s="190">
        <v>1925627631.9000001</v>
      </c>
    </row>
  </sheetData>
  <mergeCells count="8">
    <mergeCell ref="A594:G594"/>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525" max="9" man="1"/>
  </rowBreaks>
</worksheet>
</file>

<file path=xl/worksheets/sheet5.xml><?xml version="1.0" encoding="utf-8"?>
<worksheet xmlns="http://schemas.openxmlformats.org/spreadsheetml/2006/main" xmlns:r="http://schemas.openxmlformats.org/officeDocument/2006/relationships">
  <sheetPr>
    <tabColor rgb="FF00B0F0"/>
    <pageSetUpPr fitToPage="1"/>
  </sheetPr>
  <dimension ref="A1:G20"/>
  <sheetViews>
    <sheetView workbookViewId="0">
      <selection activeCell="C4" sqref="C4:E4"/>
    </sheetView>
  </sheetViews>
  <sheetFormatPr defaultRowHeight="12.75"/>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c r="A1" s="1"/>
      <c r="B1" s="2"/>
      <c r="C1" s="210" t="s">
        <v>2</v>
      </c>
      <c r="D1" s="210"/>
      <c r="E1" s="210"/>
      <c r="F1" s="3"/>
      <c r="G1" s="4"/>
    </row>
    <row r="2" spans="1:7" ht="15">
      <c r="A2" s="2"/>
      <c r="B2" s="2"/>
      <c r="C2" s="210" t="s">
        <v>0</v>
      </c>
      <c r="D2" s="210"/>
      <c r="E2" s="210"/>
      <c r="F2" s="3"/>
      <c r="G2" s="4"/>
    </row>
    <row r="3" spans="1:7" ht="15">
      <c r="A3" s="2"/>
      <c r="B3" s="2"/>
      <c r="C3" s="210" t="s">
        <v>1</v>
      </c>
      <c r="D3" s="210"/>
      <c r="E3" s="210"/>
      <c r="F3" s="3"/>
      <c r="G3" s="4"/>
    </row>
    <row r="4" spans="1:7" ht="15">
      <c r="A4" s="2"/>
      <c r="B4" s="2"/>
      <c r="C4" s="210" t="s">
        <v>938</v>
      </c>
      <c r="D4" s="210"/>
      <c r="E4" s="210"/>
      <c r="F4" s="3"/>
      <c r="G4" s="4"/>
    </row>
    <row r="5" spans="1:7" ht="15">
      <c r="A5" s="2"/>
      <c r="B5" s="2"/>
      <c r="C5" s="2"/>
      <c r="D5" s="5"/>
      <c r="E5" s="5"/>
      <c r="F5" s="5"/>
      <c r="G5" s="4"/>
    </row>
    <row r="6" spans="1:7" ht="15">
      <c r="A6" s="2"/>
      <c r="B6" s="2"/>
      <c r="D6" s="5"/>
      <c r="E6" s="6" t="s">
        <v>3</v>
      </c>
      <c r="F6" s="3"/>
      <c r="G6" s="4"/>
    </row>
    <row r="7" spans="1:7" ht="78" customHeight="1">
      <c r="A7" s="211" t="s">
        <v>38</v>
      </c>
      <c r="B7" s="211"/>
      <c r="C7" s="211"/>
      <c r="D7" s="211"/>
      <c r="E7" s="211"/>
      <c r="F7" s="7"/>
      <c r="G7" s="7"/>
    </row>
    <row r="8" spans="1:7" ht="15" customHeight="1">
      <c r="A8" s="7"/>
      <c r="B8" s="7"/>
      <c r="C8" s="8"/>
      <c r="D8" s="7"/>
      <c r="E8" s="7" t="s">
        <v>4</v>
      </c>
      <c r="F8" s="8"/>
      <c r="G8" s="4"/>
    </row>
    <row r="9" spans="1:7" ht="28.5" customHeight="1">
      <c r="A9" s="9" t="s">
        <v>5</v>
      </c>
      <c r="B9" s="10" t="s">
        <v>6</v>
      </c>
      <c r="C9" s="56">
        <v>2024</v>
      </c>
      <c r="D9" s="56">
        <v>2025</v>
      </c>
      <c r="E9" s="10">
        <v>2026</v>
      </c>
      <c r="F9" s="7"/>
      <c r="G9" s="11"/>
    </row>
    <row r="10" spans="1:7" ht="27.75" customHeight="1">
      <c r="A10" s="12">
        <v>1</v>
      </c>
      <c r="B10" s="13" t="s">
        <v>7</v>
      </c>
      <c r="C10" s="14">
        <v>393100</v>
      </c>
      <c r="D10" s="14">
        <v>393100</v>
      </c>
      <c r="E10" s="14">
        <v>393100</v>
      </c>
      <c r="F10" s="15"/>
      <c r="G10" s="15"/>
    </row>
    <row r="11" spans="1:7" ht="30">
      <c r="A11" s="12">
        <v>2</v>
      </c>
      <c r="B11" s="13" t="s">
        <v>8</v>
      </c>
      <c r="C11" s="14">
        <v>453200</v>
      </c>
      <c r="D11" s="14">
        <v>453200</v>
      </c>
      <c r="E11" s="14">
        <v>453200</v>
      </c>
      <c r="F11" s="15"/>
      <c r="G11" s="15"/>
    </row>
    <row r="12" spans="1:7" ht="29.25" customHeight="1">
      <c r="A12" s="12">
        <v>3</v>
      </c>
      <c r="B12" s="13" t="s">
        <v>9</v>
      </c>
      <c r="C12" s="14">
        <v>554200</v>
      </c>
      <c r="D12" s="14">
        <v>554200</v>
      </c>
      <c r="E12" s="14">
        <v>554200</v>
      </c>
      <c r="F12" s="15"/>
      <c r="G12" s="15"/>
    </row>
    <row r="13" spans="1:7" ht="30">
      <c r="A13" s="12">
        <v>4</v>
      </c>
      <c r="B13" s="16" t="s">
        <v>10</v>
      </c>
      <c r="C13" s="14">
        <v>1083000</v>
      </c>
      <c r="D13" s="14">
        <v>1083000</v>
      </c>
      <c r="E13" s="14">
        <v>1083000</v>
      </c>
      <c r="F13" s="15"/>
      <c r="G13" s="15"/>
    </row>
    <row r="14" spans="1:7" ht="45">
      <c r="A14" s="12">
        <v>5</v>
      </c>
      <c r="B14" s="13" t="s">
        <v>11</v>
      </c>
      <c r="C14" s="14">
        <v>964000</v>
      </c>
      <c r="D14" s="14">
        <v>964000</v>
      </c>
      <c r="E14" s="14">
        <v>964000</v>
      </c>
      <c r="F14" s="15"/>
      <c r="G14" s="15"/>
    </row>
    <row r="15" spans="1:7" ht="27.75" customHeight="1">
      <c r="A15" s="12">
        <v>6</v>
      </c>
      <c r="B15" s="13" t="s">
        <v>12</v>
      </c>
      <c r="C15" s="14">
        <v>507500</v>
      </c>
      <c r="D15" s="14">
        <v>507500</v>
      </c>
      <c r="E15" s="14">
        <v>507500</v>
      </c>
      <c r="F15" s="15"/>
      <c r="G15" s="15"/>
    </row>
    <row r="16" spans="1:7" ht="14.25">
      <c r="A16" s="17"/>
      <c r="B16" s="17" t="s">
        <v>13</v>
      </c>
      <c r="C16" s="18">
        <f>SUM(C10:C15)</f>
        <v>3955000</v>
      </c>
      <c r="D16" s="18">
        <f>SUM(D10:D15)</f>
        <v>3955000</v>
      </c>
      <c r="E16" s="18">
        <f>SUM(E10:E15)</f>
        <v>3955000</v>
      </c>
      <c r="F16" s="19"/>
      <c r="G16" s="19"/>
    </row>
    <row r="17" spans="3:7">
      <c r="C17" s="20"/>
      <c r="D17" s="21"/>
      <c r="E17" s="21"/>
      <c r="F17" s="4"/>
      <c r="G17" s="4"/>
    </row>
    <row r="18" spans="3:7">
      <c r="D18" s="4"/>
      <c r="E18" s="4"/>
      <c r="F18" s="4"/>
      <c r="G18" s="4"/>
    </row>
    <row r="19" spans="3:7">
      <c r="D19" s="4"/>
      <c r="E19" s="4"/>
      <c r="F19" s="4"/>
      <c r="G19" s="4"/>
    </row>
    <row r="20" spans="3:7">
      <c r="D20" s="4"/>
      <c r="E20" s="4"/>
      <c r="F20" s="4"/>
      <c r="G20" s="4"/>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sheetPr>
    <tabColor rgb="FF00B0F0"/>
  </sheetPr>
  <dimension ref="A1:E22"/>
  <sheetViews>
    <sheetView view="pageBreakPreview" zoomScaleSheetLayoutView="100" workbookViewId="0">
      <selection activeCell="D4" sqref="D4:E4"/>
    </sheetView>
  </sheetViews>
  <sheetFormatPr defaultRowHeight="12.75"/>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5" ht="15">
      <c r="A1" s="22"/>
      <c r="B1" s="23"/>
      <c r="C1" s="53"/>
      <c r="D1" s="53" t="s">
        <v>2</v>
      </c>
      <c r="E1" s="53"/>
    </row>
    <row r="2" spans="1:5" ht="15">
      <c r="A2" s="23"/>
      <c r="B2" s="23"/>
      <c r="C2" s="53"/>
      <c r="D2" s="53" t="s">
        <v>0</v>
      </c>
      <c r="E2" s="53"/>
    </row>
    <row r="3" spans="1:5" ht="15">
      <c r="A3" s="23"/>
      <c r="B3" s="23"/>
      <c r="C3" s="53"/>
      <c r="D3" s="53" t="s">
        <v>1</v>
      </c>
      <c r="E3" s="53"/>
    </row>
    <row r="4" spans="1:5" ht="15">
      <c r="A4" s="23"/>
      <c r="B4" s="23"/>
      <c r="C4" s="53"/>
      <c r="D4" s="212" t="s">
        <v>938</v>
      </c>
      <c r="E4" s="212"/>
    </row>
    <row r="5" spans="1:5" ht="15">
      <c r="A5" s="23"/>
      <c r="B5" s="23"/>
      <c r="C5" s="23"/>
    </row>
    <row r="6" spans="1:5" ht="15">
      <c r="A6" s="23"/>
      <c r="B6" s="23"/>
      <c r="C6" s="24"/>
    </row>
    <row r="7" spans="1:5" ht="15">
      <c r="A7" s="25"/>
      <c r="B7" s="23"/>
      <c r="C7" s="24"/>
      <c r="E7" s="24" t="s">
        <v>14</v>
      </c>
    </row>
    <row r="8" spans="1:5" ht="15">
      <c r="A8" s="25"/>
      <c r="B8" s="23"/>
      <c r="C8" s="24"/>
      <c r="E8" s="24"/>
    </row>
    <row r="9" spans="1:5" ht="72" customHeight="1">
      <c r="A9" s="215" t="s">
        <v>39</v>
      </c>
      <c r="B9" s="215"/>
      <c r="C9" s="215"/>
      <c r="D9" s="215"/>
      <c r="E9" s="215"/>
    </row>
    <row r="10" spans="1:5" ht="15">
      <c r="A10" s="26"/>
      <c r="B10" s="26"/>
      <c r="C10" s="27"/>
      <c r="D10" s="28"/>
      <c r="E10" s="28"/>
    </row>
    <row r="11" spans="1:5" ht="14.25" customHeight="1">
      <c r="A11" s="216" t="s">
        <v>5</v>
      </c>
      <c r="B11" s="216" t="s">
        <v>6</v>
      </c>
      <c r="C11" s="219" t="s">
        <v>15</v>
      </c>
      <c r="D11" s="220"/>
      <c r="E11" s="221"/>
    </row>
    <row r="12" spans="1:5" ht="12.75" customHeight="1">
      <c r="A12" s="217"/>
      <c r="B12" s="217"/>
      <c r="C12" s="213">
        <v>2024</v>
      </c>
      <c r="D12" s="213">
        <v>2025</v>
      </c>
      <c r="E12" s="213">
        <v>2026</v>
      </c>
    </row>
    <row r="13" spans="1:5" ht="12.75" customHeight="1">
      <c r="A13" s="218"/>
      <c r="B13" s="218"/>
      <c r="C13" s="222"/>
      <c r="D13" s="214"/>
      <c r="E13" s="214"/>
    </row>
    <row r="14" spans="1:5" ht="40.5" customHeight="1">
      <c r="A14" s="29">
        <v>1</v>
      </c>
      <c r="B14" s="30" t="s">
        <v>7</v>
      </c>
      <c r="C14" s="14">
        <v>387000</v>
      </c>
      <c r="D14" s="14">
        <v>387000</v>
      </c>
      <c r="E14" s="14">
        <v>387000</v>
      </c>
    </row>
    <row r="15" spans="1:5" ht="45">
      <c r="A15" s="29">
        <v>2</v>
      </c>
      <c r="B15" s="30" t="s">
        <v>16</v>
      </c>
      <c r="C15" s="14">
        <v>539000</v>
      </c>
      <c r="D15" s="14">
        <v>539000</v>
      </c>
      <c r="E15" s="14">
        <v>539000</v>
      </c>
    </row>
    <row r="16" spans="1:5" ht="28.5" customHeight="1">
      <c r="A16" s="29">
        <v>3</v>
      </c>
      <c r="B16" s="30" t="s">
        <v>17</v>
      </c>
      <c r="C16" s="14">
        <v>598000</v>
      </c>
      <c r="D16" s="14">
        <v>598000</v>
      </c>
      <c r="E16" s="14">
        <v>598000</v>
      </c>
    </row>
    <row r="17" spans="1:5" ht="45">
      <c r="A17" s="29">
        <v>4</v>
      </c>
      <c r="B17" s="30" t="s">
        <v>18</v>
      </c>
      <c r="C17" s="14">
        <v>872000</v>
      </c>
      <c r="D17" s="14">
        <v>872000</v>
      </c>
      <c r="E17" s="14">
        <v>872000</v>
      </c>
    </row>
    <row r="18" spans="1:5" ht="45">
      <c r="A18" s="29">
        <v>5</v>
      </c>
      <c r="B18" s="30" t="s">
        <v>19</v>
      </c>
      <c r="C18" s="14">
        <v>854000</v>
      </c>
      <c r="D18" s="14">
        <v>854000</v>
      </c>
      <c r="E18" s="14">
        <v>854000</v>
      </c>
    </row>
    <row r="19" spans="1:5" ht="27.75" customHeight="1">
      <c r="A19" s="29">
        <v>6</v>
      </c>
      <c r="B19" s="30" t="s">
        <v>20</v>
      </c>
      <c r="C19" s="14">
        <v>450000</v>
      </c>
      <c r="D19" s="14">
        <v>450000</v>
      </c>
      <c r="E19" s="14">
        <v>450000</v>
      </c>
    </row>
    <row r="20" spans="1:5" ht="14.25">
      <c r="A20" s="31"/>
      <c r="B20" s="32" t="s">
        <v>13</v>
      </c>
      <c r="C20" s="33">
        <f>SUM(C14:C19)</f>
        <v>3700000</v>
      </c>
      <c r="D20" s="33">
        <f>SUM(D14:D19)</f>
        <v>3700000</v>
      </c>
      <c r="E20" s="33">
        <f>SUM(E14:E19)</f>
        <v>3700000</v>
      </c>
    </row>
    <row r="21" spans="1:5">
      <c r="A21" s="28"/>
      <c r="B21" s="28"/>
      <c r="C21" s="28"/>
      <c r="D21" s="28"/>
      <c r="E21" s="28"/>
    </row>
    <row r="22" spans="1:5">
      <c r="A22" s="28"/>
      <c r="B22" s="28"/>
      <c r="C22" s="28"/>
      <c r="D22" s="28"/>
      <c r="E22" s="28"/>
    </row>
  </sheetData>
  <mergeCells count="8">
    <mergeCell ref="D4:E4"/>
    <mergeCell ref="E12:E13"/>
    <mergeCell ref="A9:E9"/>
    <mergeCell ref="A11:A13"/>
    <mergeCell ref="B11:B13"/>
    <mergeCell ref="C11:E11"/>
    <mergeCell ref="C12:C13"/>
    <mergeCell ref="D12:D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sheetPr>
    <tabColor rgb="FF00B0F0"/>
    <pageSetUpPr fitToPage="1"/>
  </sheetPr>
  <dimension ref="A1:G36"/>
  <sheetViews>
    <sheetView view="pageBreakPreview" zoomScale="80" zoomScaleSheetLayoutView="80" workbookViewId="0">
      <selection activeCell="D4" sqref="D4:E4"/>
    </sheetView>
  </sheetViews>
  <sheetFormatPr defaultRowHeight="12.75"/>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c r="A1" s="1"/>
      <c r="B1" s="2"/>
      <c r="D1" s="210" t="s">
        <v>2</v>
      </c>
      <c r="E1" s="210"/>
      <c r="F1" s="4"/>
      <c r="G1" s="4"/>
    </row>
    <row r="2" spans="1:7" ht="15">
      <c r="A2" s="2"/>
      <c r="B2" s="2"/>
      <c r="D2" s="210" t="s">
        <v>0</v>
      </c>
      <c r="E2" s="210"/>
      <c r="F2" s="4"/>
      <c r="G2" s="4"/>
    </row>
    <row r="3" spans="1:7" ht="15">
      <c r="A3" s="2"/>
      <c r="B3" s="2"/>
      <c r="D3" s="210" t="s">
        <v>1</v>
      </c>
      <c r="E3" s="210"/>
      <c r="F3" s="4"/>
      <c r="G3" s="4"/>
    </row>
    <row r="4" spans="1:7" ht="15">
      <c r="A4" s="2"/>
      <c r="B4" s="2"/>
      <c r="D4" s="212" t="s">
        <v>938</v>
      </c>
      <c r="E4" s="212"/>
      <c r="F4" s="4"/>
      <c r="G4" s="4"/>
    </row>
    <row r="5" spans="1:7" ht="15">
      <c r="A5" s="2"/>
      <c r="B5" s="2"/>
      <c r="C5" s="6"/>
      <c r="F5" s="4"/>
      <c r="G5" s="4"/>
    </row>
    <row r="6" spans="1:7" ht="15">
      <c r="A6" s="2"/>
      <c r="B6" s="2"/>
      <c r="C6" s="6"/>
      <c r="E6" s="6" t="s">
        <v>937</v>
      </c>
      <c r="F6" s="4"/>
      <c r="G6" s="4"/>
    </row>
    <row r="7" spans="1:7" ht="15">
      <c r="A7" s="34"/>
      <c r="B7" s="35"/>
      <c r="C7" s="36"/>
      <c r="F7" s="4"/>
      <c r="G7" s="4"/>
    </row>
    <row r="8" spans="1:7" ht="78" customHeight="1">
      <c r="A8" s="215" t="s">
        <v>40</v>
      </c>
      <c r="B8" s="215"/>
      <c r="C8" s="215"/>
      <c r="D8" s="215"/>
      <c r="E8" s="215"/>
      <c r="F8" s="4"/>
      <c r="G8" s="4"/>
    </row>
    <row r="9" spans="1:7" ht="15">
      <c r="A9" s="26"/>
      <c r="B9" s="26"/>
      <c r="C9" s="27"/>
      <c r="D9" s="28"/>
      <c r="E9" s="28"/>
      <c r="F9" s="4"/>
      <c r="G9" s="4"/>
    </row>
    <row r="10" spans="1:7" ht="14.25">
      <c r="A10" s="216" t="s">
        <v>5</v>
      </c>
      <c r="B10" s="216" t="s">
        <v>6</v>
      </c>
      <c r="C10" s="224" t="s">
        <v>15</v>
      </c>
      <c r="D10" s="224"/>
      <c r="E10" s="224"/>
      <c r="F10" s="4"/>
      <c r="G10" s="4"/>
    </row>
    <row r="11" spans="1:7" ht="12.75" customHeight="1">
      <c r="A11" s="217"/>
      <c r="B11" s="217"/>
      <c r="C11" s="223">
        <v>2024</v>
      </c>
      <c r="D11" s="223">
        <v>2025</v>
      </c>
      <c r="E11" s="223">
        <v>2026</v>
      </c>
      <c r="F11" s="4"/>
      <c r="G11" s="4"/>
    </row>
    <row r="12" spans="1:7" ht="12.75" customHeight="1">
      <c r="A12" s="218"/>
      <c r="B12" s="218"/>
      <c r="C12" s="225"/>
      <c r="D12" s="223"/>
      <c r="E12" s="223"/>
      <c r="F12" s="4"/>
      <c r="G12" s="4"/>
    </row>
    <row r="13" spans="1:7" ht="30" customHeight="1">
      <c r="A13" s="29">
        <v>1</v>
      </c>
      <c r="B13" s="39" t="s">
        <v>33</v>
      </c>
      <c r="C13" s="196">
        <f>1691865.19+1102941.97</f>
        <v>2794807.16</v>
      </c>
      <c r="D13" s="196">
        <v>1676545.3</v>
      </c>
      <c r="E13" s="196">
        <v>2038762.08</v>
      </c>
      <c r="F13" s="4"/>
      <c r="G13" s="4"/>
    </row>
    <row r="14" spans="1:7" ht="30" customHeight="1">
      <c r="A14" s="29">
        <v>2</v>
      </c>
      <c r="B14" s="39" t="s">
        <v>22</v>
      </c>
      <c r="C14" s="196">
        <f>1580519.59+1030354.79</f>
        <v>2610874.38</v>
      </c>
      <c r="D14" s="196">
        <v>1566207.94</v>
      </c>
      <c r="E14" s="196">
        <v>1904586.39</v>
      </c>
      <c r="F14" s="4"/>
      <c r="G14" s="4"/>
    </row>
    <row r="15" spans="1:7" ht="27.75" customHeight="1">
      <c r="A15" s="29">
        <v>3</v>
      </c>
      <c r="B15" s="13" t="s">
        <v>23</v>
      </c>
      <c r="C15" s="196">
        <f>149615.73+97535.83</f>
        <v>247151.56</v>
      </c>
      <c r="D15" s="196">
        <v>148260.96</v>
      </c>
      <c r="E15" s="196">
        <v>180292.66</v>
      </c>
      <c r="F15" s="4"/>
      <c r="G15" s="4"/>
    </row>
    <row r="16" spans="1:7" ht="28.5" customHeight="1">
      <c r="A16" s="29">
        <v>4</v>
      </c>
      <c r="B16" s="39" t="s">
        <v>24</v>
      </c>
      <c r="C16" s="196">
        <f>769077.36+4004743+501368.38</f>
        <v>5275188.74</v>
      </c>
      <c r="D16" s="196">
        <f>762113.34+5720415</f>
        <v>6482528.3399999999</v>
      </c>
      <c r="E16" s="196">
        <v>926767.55</v>
      </c>
      <c r="F16" s="4"/>
      <c r="G16" s="4"/>
    </row>
    <row r="17" spans="1:7" ht="30" customHeight="1">
      <c r="A17" s="29">
        <v>5</v>
      </c>
      <c r="B17" s="39" t="s">
        <v>25</v>
      </c>
      <c r="C17" s="196">
        <f>711330.93+463722.97</f>
        <v>1175053.8999999999</v>
      </c>
      <c r="D17" s="196">
        <v>704889.81</v>
      </c>
      <c r="E17" s="196">
        <v>857180.91</v>
      </c>
      <c r="F17" s="4"/>
      <c r="G17" s="4"/>
    </row>
    <row r="18" spans="1:7" ht="30.75" customHeight="1">
      <c r="A18" s="29">
        <v>6</v>
      </c>
      <c r="B18" s="39" t="s">
        <v>16</v>
      </c>
      <c r="C18" s="196">
        <f>845276.39+551043.2</f>
        <v>1396319.5899999999</v>
      </c>
      <c r="D18" s="196">
        <v>837622.38</v>
      </c>
      <c r="E18" s="196">
        <v>1018590.29</v>
      </c>
      <c r="F18" s="4"/>
      <c r="G18" s="4"/>
    </row>
    <row r="19" spans="1:7" ht="45">
      <c r="A19" s="29">
        <v>7</v>
      </c>
      <c r="B19" s="39" t="s">
        <v>26</v>
      </c>
      <c r="C19" s="196">
        <f>1497810.96+976436.3</f>
        <v>2474247.2599999998</v>
      </c>
      <c r="D19" s="196">
        <v>1484248.25</v>
      </c>
      <c r="E19" s="196">
        <v>1804919.34</v>
      </c>
      <c r="F19" s="4"/>
      <c r="G19" s="4"/>
    </row>
    <row r="20" spans="1:7" ht="29.25" customHeight="1">
      <c r="A20" s="29">
        <v>8</v>
      </c>
      <c r="B20" s="39" t="s">
        <v>17</v>
      </c>
      <c r="C20" s="196">
        <f>656209.35+427788.72</f>
        <v>1083998.0699999998</v>
      </c>
      <c r="D20" s="196">
        <v>650267.35</v>
      </c>
      <c r="E20" s="196">
        <v>790757.29</v>
      </c>
      <c r="F20" s="4"/>
      <c r="G20" s="4"/>
    </row>
    <row r="21" spans="1:7" ht="31.5" customHeight="1">
      <c r="A21" s="29">
        <v>9</v>
      </c>
      <c r="B21" s="39" t="s">
        <v>27</v>
      </c>
      <c r="C21" s="196">
        <f>1161490.55+757186.03</f>
        <v>1918676.58</v>
      </c>
      <c r="D21" s="196">
        <v>1150973.22</v>
      </c>
      <c r="E21" s="196">
        <v>1399640.41</v>
      </c>
      <c r="F21" s="4"/>
      <c r="G21" s="4"/>
    </row>
    <row r="22" spans="1:7" ht="29.25" customHeight="1">
      <c r="A22" s="29">
        <v>10</v>
      </c>
      <c r="B22" s="39" t="s">
        <v>18</v>
      </c>
      <c r="C22" s="196">
        <f>430473.33+280629.4</f>
        <v>711102.73</v>
      </c>
      <c r="D22" s="196">
        <v>426575.38</v>
      </c>
      <c r="E22" s="196">
        <v>518736.78</v>
      </c>
      <c r="F22" s="4"/>
      <c r="G22" s="4"/>
    </row>
    <row r="23" spans="1:7" ht="29.25" customHeight="1">
      <c r="A23" s="29">
        <v>11</v>
      </c>
      <c r="B23" s="39" t="s">
        <v>28</v>
      </c>
      <c r="C23" s="196">
        <f>1068308.82+696440.03</f>
        <v>1764748.85</v>
      </c>
      <c r="D23" s="196">
        <v>1058635.25</v>
      </c>
      <c r="E23" s="196">
        <v>1287352.8700000001</v>
      </c>
      <c r="F23" s="4"/>
      <c r="G23" s="4"/>
    </row>
    <row r="24" spans="1:7" ht="29.25" customHeight="1">
      <c r="A24" s="29">
        <v>12</v>
      </c>
      <c r="B24" s="39" t="s">
        <v>29</v>
      </c>
      <c r="C24" s="196">
        <f>1276615.91+832237.28</f>
        <v>2108853.19</v>
      </c>
      <c r="D24" s="196">
        <v>1265056.1200000001</v>
      </c>
      <c r="E24" s="196">
        <v>1538370.87</v>
      </c>
      <c r="F24" s="4"/>
      <c r="G24" s="4"/>
    </row>
    <row r="25" spans="1:7" ht="45">
      <c r="A25" s="29">
        <v>13</v>
      </c>
      <c r="B25" s="39" t="s">
        <v>30</v>
      </c>
      <c r="C25" s="196">
        <f>942316.62+614304.6</f>
        <v>1556621.22</v>
      </c>
      <c r="D25" s="196">
        <v>933783.92</v>
      </c>
      <c r="E25" s="196">
        <v>1135527.47</v>
      </c>
      <c r="F25" s="4"/>
      <c r="G25" s="4"/>
    </row>
    <row r="26" spans="1:7" ht="31.5" customHeight="1">
      <c r="A26" s="29">
        <v>14</v>
      </c>
      <c r="B26" s="39" t="s">
        <v>31</v>
      </c>
      <c r="C26" s="196">
        <f>2273109.18+1481860.12</f>
        <v>3754969.3000000003</v>
      </c>
      <c r="D26" s="196">
        <v>2252526.12</v>
      </c>
      <c r="E26" s="196">
        <v>2739183.27</v>
      </c>
      <c r="F26" s="4"/>
      <c r="G26" s="4"/>
    </row>
    <row r="27" spans="1:7" ht="30.75" customHeight="1">
      <c r="A27" s="29">
        <v>15</v>
      </c>
      <c r="B27" s="39" t="s">
        <v>20</v>
      </c>
      <c r="C27" s="196">
        <f>769077.36+501368.38</f>
        <v>1270445.74</v>
      </c>
      <c r="D27" s="196">
        <v>762113.35</v>
      </c>
      <c r="E27" s="196">
        <v>926767.55</v>
      </c>
      <c r="F27" s="4"/>
      <c r="G27" s="4"/>
    </row>
    <row r="28" spans="1:7" ht="15" hidden="1">
      <c r="A28" s="29"/>
      <c r="B28" s="39" t="s">
        <v>34</v>
      </c>
      <c r="C28" s="40"/>
      <c r="D28" s="40"/>
      <c r="E28" s="40"/>
      <c r="F28" s="4"/>
      <c r="G28" s="4"/>
    </row>
    <row r="29" spans="1:7" ht="14.25">
      <c r="A29" s="31"/>
      <c r="B29" s="32" t="s">
        <v>13</v>
      </c>
      <c r="C29" s="33">
        <f>SUM(C13:C28)</f>
        <v>30143058.270000003</v>
      </c>
      <c r="D29" s="33">
        <f>SUM(D13:D28)</f>
        <v>21400233.690000005</v>
      </c>
      <c r="E29" s="33">
        <f>SUM(E13:E28)</f>
        <v>19067435.730000004</v>
      </c>
      <c r="F29" s="4"/>
      <c r="G29" s="4"/>
    </row>
    <row r="30" spans="1:7">
      <c r="A30" s="28"/>
      <c r="B30" s="28"/>
      <c r="C30" s="28"/>
      <c r="D30" s="28"/>
      <c r="E30" s="28"/>
      <c r="F30" s="4"/>
      <c r="G30" s="4"/>
    </row>
    <row r="31" spans="1:7" ht="14.25">
      <c r="A31" s="41"/>
      <c r="B31" s="41"/>
      <c r="C31" s="42"/>
      <c r="D31" s="4"/>
      <c r="E31" s="4"/>
      <c r="F31" s="4"/>
      <c r="G31" s="4"/>
    </row>
    <row r="32" spans="1:7">
      <c r="A32" s="4"/>
      <c r="B32" s="4"/>
      <c r="C32" s="4"/>
      <c r="D32" s="4"/>
      <c r="E32" s="4"/>
      <c r="F32" s="4"/>
      <c r="G32" s="4"/>
    </row>
    <row r="33" spans="1:7">
      <c r="A33" s="4"/>
      <c r="B33" s="4"/>
      <c r="C33" s="4"/>
      <c r="D33" s="4"/>
      <c r="E33" s="4"/>
      <c r="F33" s="4"/>
      <c r="G33" s="4"/>
    </row>
    <row r="34" spans="1:7">
      <c r="A34" s="4"/>
      <c r="B34" s="4"/>
      <c r="C34" s="4"/>
      <c r="D34" s="4"/>
      <c r="E34" s="4"/>
      <c r="F34" s="4"/>
      <c r="G34" s="4"/>
    </row>
    <row r="35" spans="1:7">
      <c r="A35" s="4"/>
      <c r="B35" s="4"/>
      <c r="C35" s="4"/>
      <c r="D35" s="4"/>
      <c r="E35" s="4"/>
      <c r="F35" s="4"/>
      <c r="G35" s="4"/>
    </row>
    <row r="36" spans="1:7">
      <c r="A36" s="4"/>
      <c r="B36" s="4"/>
      <c r="C36" s="4"/>
      <c r="D36" s="4"/>
      <c r="E36" s="4"/>
      <c r="F36" s="4"/>
      <c r="G36" s="4"/>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2" orientation="portrait" r:id="rId1"/>
</worksheet>
</file>

<file path=xl/worksheets/sheet8.xml><?xml version="1.0" encoding="utf-8"?>
<worksheet xmlns="http://schemas.openxmlformats.org/spreadsheetml/2006/main" xmlns:r="http://schemas.openxmlformats.org/officeDocument/2006/relationships">
  <sheetPr>
    <tabColor rgb="FF00B0F0"/>
    <pageSetUpPr fitToPage="1"/>
  </sheetPr>
  <dimension ref="A1:H277"/>
  <sheetViews>
    <sheetView view="pageBreakPreview" zoomScale="90" zoomScaleSheetLayoutView="90" workbookViewId="0">
      <selection activeCell="D4" sqref="D4:E4"/>
    </sheetView>
  </sheetViews>
  <sheetFormatPr defaultRowHeight="12.75"/>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c r="A1" s="1"/>
      <c r="D1" s="210" t="s">
        <v>2</v>
      </c>
      <c r="E1" s="210"/>
      <c r="F1" s="3"/>
      <c r="G1" s="4"/>
      <c r="H1" s="4"/>
    </row>
    <row r="2" spans="1:8" ht="15">
      <c r="A2" s="2"/>
      <c r="D2" s="226" t="s">
        <v>0</v>
      </c>
      <c r="E2" s="226"/>
      <c r="F2" s="3"/>
      <c r="G2" s="4"/>
      <c r="H2" s="4"/>
    </row>
    <row r="3" spans="1:8" ht="15">
      <c r="A3" s="2"/>
      <c r="D3" s="210" t="s">
        <v>1</v>
      </c>
      <c r="E3" s="210"/>
      <c r="F3" s="3"/>
      <c r="G3" s="4"/>
      <c r="H3" s="4"/>
    </row>
    <row r="4" spans="1:8" ht="15">
      <c r="A4" s="2"/>
      <c r="D4" s="212" t="s">
        <v>938</v>
      </c>
      <c r="E4" s="212"/>
      <c r="F4" s="3"/>
      <c r="G4" s="4"/>
      <c r="H4" s="4"/>
    </row>
    <row r="5" spans="1:8" ht="15">
      <c r="A5" s="2"/>
      <c r="B5" s="2"/>
      <c r="C5" s="2"/>
      <c r="F5" s="5"/>
      <c r="G5" s="4"/>
      <c r="H5" s="4"/>
    </row>
    <row r="6" spans="1:8" ht="15">
      <c r="A6" s="2"/>
      <c r="B6" s="2"/>
      <c r="C6" s="6"/>
      <c r="E6" s="6" t="s">
        <v>32</v>
      </c>
      <c r="F6" s="3"/>
      <c r="G6" s="4"/>
      <c r="H6" s="4"/>
    </row>
    <row r="7" spans="1:8" ht="15">
      <c r="A7" s="34"/>
      <c r="B7" s="35"/>
      <c r="C7" s="36"/>
      <c r="F7" s="8"/>
      <c r="G7" s="4"/>
      <c r="H7" s="4"/>
    </row>
    <row r="8" spans="1:8" ht="94.5" customHeight="1">
      <c r="A8" s="211" t="s">
        <v>41</v>
      </c>
      <c r="B8" s="211"/>
      <c r="C8" s="211"/>
      <c r="D8" s="211"/>
      <c r="E8" s="211"/>
      <c r="F8" s="8"/>
      <c r="G8" s="8"/>
      <c r="H8" s="4"/>
    </row>
    <row r="9" spans="1:8" ht="15">
      <c r="A9" s="7"/>
      <c r="B9" s="26"/>
      <c r="C9" s="27"/>
      <c r="D9" s="28"/>
      <c r="E9" s="28"/>
      <c r="F9" s="38"/>
      <c r="G9" s="38"/>
      <c r="H9" s="4"/>
    </row>
    <row r="10" spans="1:8" ht="15.75">
      <c r="A10" s="216" t="s">
        <v>5</v>
      </c>
      <c r="B10" s="216" t="s">
        <v>6</v>
      </c>
      <c r="C10" s="219" t="s">
        <v>15</v>
      </c>
      <c r="D10" s="220"/>
      <c r="E10" s="221"/>
      <c r="F10" s="43"/>
      <c r="G10" s="43"/>
      <c r="H10" s="4"/>
    </row>
    <row r="11" spans="1:8" ht="15.75">
      <c r="A11" s="217"/>
      <c r="B11" s="217"/>
      <c r="C11" s="213">
        <v>2024</v>
      </c>
      <c r="D11" s="213">
        <v>2025</v>
      </c>
      <c r="E11" s="213">
        <v>2026</v>
      </c>
      <c r="F11" s="43"/>
      <c r="G11" s="43"/>
      <c r="H11" s="4"/>
    </row>
    <row r="12" spans="1:8" ht="15.75">
      <c r="A12" s="218"/>
      <c r="B12" s="218"/>
      <c r="C12" s="222"/>
      <c r="D12" s="214"/>
      <c r="E12" s="214"/>
      <c r="F12" s="43"/>
      <c r="G12" s="43"/>
      <c r="H12" s="4"/>
    </row>
    <row r="13" spans="1:8" ht="30" customHeight="1">
      <c r="A13" s="29">
        <v>1</v>
      </c>
      <c r="B13" s="44" t="s">
        <v>21</v>
      </c>
      <c r="C13" s="57">
        <v>364559</v>
      </c>
      <c r="D13" s="57">
        <v>364559</v>
      </c>
      <c r="E13" s="57">
        <v>364559</v>
      </c>
      <c r="F13" s="43"/>
      <c r="G13" s="43"/>
      <c r="H13" s="4"/>
    </row>
    <row r="14" spans="1:8" ht="32.25" customHeight="1">
      <c r="A14" s="29">
        <v>2</v>
      </c>
      <c r="B14" s="44" t="s">
        <v>22</v>
      </c>
      <c r="C14" s="57">
        <v>361040.16</v>
      </c>
      <c r="D14" s="57">
        <v>361040.16</v>
      </c>
      <c r="E14" s="57">
        <v>361040.16</v>
      </c>
      <c r="F14" s="43"/>
      <c r="G14" s="43"/>
      <c r="H14" s="4"/>
    </row>
    <row r="15" spans="1:8" ht="28.5" customHeight="1">
      <c r="A15" s="29">
        <v>3</v>
      </c>
      <c r="B15" s="13" t="s">
        <v>23</v>
      </c>
      <c r="C15" s="57">
        <v>5348.96</v>
      </c>
      <c r="D15" s="57">
        <v>5348.96</v>
      </c>
      <c r="E15" s="57">
        <v>5348.96</v>
      </c>
      <c r="F15" s="43"/>
      <c r="G15" s="43"/>
      <c r="H15" s="4"/>
    </row>
    <row r="16" spans="1:8" ht="32.25" customHeight="1">
      <c r="A16" s="29">
        <v>4</v>
      </c>
      <c r="B16" s="44" t="s">
        <v>24</v>
      </c>
      <c r="C16" s="57">
        <v>205275.9</v>
      </c>
      <c r="D16" s="57">
        <v>205275.9</v>
      </c>
      <c r="E16" s="57">
        <v>205275.9</v>
      </c>
      <c r="F16" s="43"/>
      <c r="G16" s="43"/>
      <c r="H16" s="4"/>
    </row>
    <row r="17" spans="1:8" ht="29.25" customHeight="1">
      <c r="A17" s="29">
        <v>5</v>
      </c>
      <c r="B17" s="44" t="s">
        <v>25</v>
      </c>
      <c r="C17" s="57">
        <v>300643.55</v>
      </c>
      <c r="D17" s="57">
        <v>300643.55</v>
      </c>
      <c r="E17" s="57">
        <v>300643.55</v>
      </c>
      <c r="F17" s="43"/>
      <c r="G17" s="43"/>
      <c r="H17" s="4"/>
    </row>
    <row r="18" spans="1:8" ht="30.75" customHeight="1">
      <c r="A18" s="29">
        <v>6</v>
      </c>
      <c r="B18" s="44" t="s">
        <v>16</v>
      </c>
      <c r="C18" s="57">
        <v>3779.08</v>
      </c>
      <c r="D18" s="57">
        <v>3779.08</v>
      </c>
      <c r="E18" s="57">
        <v>3779.08</v>
      </c>
      <c r="F18" s="43"/>
      <c r="G18" s="43"/>
      <c r="H18" s="4"/>
    </row>
    <row r="19" spans="1:8" ht="45">
      <c r="A19" s="29">
        <v>7</v>
      </c>
      <c r="B19" s="44" t="s">
        <v>26</v>
      </c>
      <c r="C19" s="57">
        <v>192775.62</v>
      </c>
      <c r="D19" s="57">
        <v>192775.62</v>
      </c>
      <c r="E19" s="57">
        <v>192775.62</v>
      </c>
      <c r="F19" s="43"/>
      <c r="G19" s="43"/>
      <c r="H19" s="4"/>
    </row>
    <row r="20" spans="1:8" ht="30" customHeight="1">
      <c r="A20" s="29">
        <v>8</v>
      </c>
      <c r="B20" s="44" t="s">
        <v>17</v>
      </c>
      <c r="C20" s="57">
        <v>433723.42</v>
      </c>
      <c r="D20" s="57">
        <v>433723.42</v>
      </c>
      <c r="E20" s="57">
        <v>433723.42</v>
      </c>
      <c r="F20" s="43"/>
      <c r="G20" s="43"/>
      <c r="H20" s="4"/>
    </row>
    <row r="21" spans="1:8" ht="29.25" customHeight="1">
      <c r="A21" s="29">
        <v>9</v>
      </c>
      <c r="B21" s="44" t="s">
        <v>27</v>
      </c>
      <c r="C21" s="57">
        <v>100669.38</v>
      </c>
      <c r="D21" s="57">
        <v>100669.38</v>
      </c>
      <c r="E21" s="57">
        <v>100669.38</v>
      </c>
      <c r="F21" s="43"/>
      <c r="G21" s="43"/>
      <c r="H21" s="4"/>
    </row>
    <row r="22" spans="1:8" ht="30.75" customHeight="1">
      <c r="A22" s="29">
        <v>10</v>
      </c>
      <c r="B22" s="44" t="s">
        <v>18</v>
      </c>
      <c r="C22" s="57">
        <v>217953.6</v>
      </c>
      <c r="D22" s="57">
        <v>217953.6</v>
      </c>
      <c r="E22" s="57">
        <v>217953.6</v>
      </c>
      <c r="F22" s="45"/>
      <c r="G22" s="46"/>
      <c r="H22" s="4"/>
    </row>
    <row r="23" spans="1:8" ht="34.5" customHeight="1">
      <c r="A23" s="29">
        <v>11</v>
      </c>
      <c r="B23" s="44" t="s">
        <v>28</v>
      </c>
      <c r="C23" s="57">
        <v>245755.58</v>
      </c>
      <c r="D23" s="57">
        <v>245755.58</v>
      </c>
      <c r="E23" s="57">
        <v>245755.58</v>
      </c>
      <c r="F23" s="4"/>
      <c r="G23" s="4"/>
      <c r="H23" s="4"/>
    </row>
    <row r="24" spans="1:8" ht="33.75" customHeight="1">
      <c r="A24" s="29">
        <v>12</v>
      </c>
      <c r="B24" s="44" t="s">
        <v>29</v>
      </c>
      <c r="C24" s="57">
        <v>433533.5</v>
      </c>
      <c r="D24" s="57">
        <v>433533.5</v>
      </c>
      <c r="E24" s="57">
        <v>433533.5</v>
      </c>
      <c r="F24" s="4"/>
      <c r="G24" s="4"/>
      <c r="H24" s="4"/>
    </row>
    <row r="25" spans="1:8" ht="46.5" customHeight="1">
      <c r="A25" s="29">
        <v>13</v>
      </c>
      <c r="B25" s="44" t="s">
        <v>30</v>
      </c>
      <c r="C25" s="57">
        <v>17539.04</v>
      </c>
      <c r="D25" s="57">
        <v>17539.04</v>
      </c>
      <c r="E25" s="57">
        <v>17539.04</v>
      </c>
      <c r="F25" s="4"/>
      <c r="G25" s="4"/>
      <c r="H25" s="4"/>
    </row>
    <row r="26" spans="1:8" ht="31.5" customHeight="1">
      <c r="A26" s="29">
        <v>14</v>
      </c>
      <c r="B26" s="44" t="s">
        <v>31</v>
      </c>
      <c r="C26" s="57">
        <v>89682.47</v>
      </c>
      <c r="D26" s="57">
        <v>89682.47</v>
      </c>
      <c r="E26" s="57">
        <v>89682.47</v>
      </c>
      <c r="F26" s="4"/>
      <c r="G26" s="4"/>
      <c r="H26" s="4"/>
    </row>
    <row r="27" spans="1:8" ht="29.25" customHeight="1">
      <c r="A27" s="29">
        <v>15</v>
      </c>
      <c r="B27" s="44" t="s">
        <v>20</v>
      </c>
      <c r="C27" s="57">
        <v>27720.74</v>
      </c>
      <c r="D27" s="57">
        <v>27720.74</v>
      </c>
      <c r="E27" s="57">
        <v>27720.74</v>
      </c>
      <c r="F27" s="4"/>
      <c r="G27" s="4"/>
      <c r="H27" s="4"/>
    </row>
    <row r="28" spans="1:8" ht="14.25">
      <c r="A28" s="31"/>
      <c r="B28" s="32" t="s">
        <v>13</v>
      </c>
      <c r="C28" s="33">
        <f>SUM(C13:C27)</f>
        <v>3000000.0000000005</v>
      </c>
      <c r="D28" s="47">
        <f>SUM(D13:D27)</f>
        <v>3000000.0000000005</v>
      </c>
      <c r="E28" s="47">
        <f>SUM(E13:E27)</f>
        <v>3000000.0000000005</v>
      </c>
      <c r="F28" s="4"/>
      <c r="G28" s="4"/>
      <c r="H28" s="4"/>
    </row>
    <row r="29" spans="1:8">
      <c r="F29" s="4"/>
      <c r="G29" s="4"/>
      <c r="H29" s="4"/>
    </row>
    <row r="30" spans="1:8">
      <c r="F30" s="4"/>
      <c r="G30" s="4"/>
      <c r="H30" s="4"/>
    </row>
    <row r="31" spans="1:8">
      <c r="F31" s="4"/>
      <c r="G31" s="4"/>
      <c r="H31" s="4"/>
    </row>
    <row r="32" spans="1:8">
      <c r="F32" s="4"/>
      <c r="G32" s="4"/>
      <c r="H32" s="4"/>
    </row>
    <row r="33" spans="1:8">
      <c r="A33" s="4"/>
      <c r="B33" s="4"/>
      <c r="C33" s="4"/>
      <c r="D33" s="4"/>
      <c r="E33" s="4"/>
      <c r="F33" s="4"/>
      <c r="G33" s="4"/>
      <c r="H33" s="4"/>
    </row>
    <row r="34" spans="1:8">
      <c r="A34" s="4"/>
      <c r="B34" s="4"/>
      <c r="C34" s="4"/>
      <c r="D34" s="4"/>
      <c r="E34" s="4"/>
      <c r="F34" s="4"/>
      <c r="G34" s="4"/>
      <c r="H34" s="4"/>
    </row>
    <row r="35" spans="1:8">
      <c r="A35" s="4"/>
      <c r="B35" s="4"/>
      <c r="C35" s="4"/>
      <c r="D35" s="4"/>
      <c r="E35" s="4"/>
      <c r="F35" s="4"/>
      <c r="G35" s="4"/>
      <c r="H35" s="4"/>
    </row>
    <row r="36" spans="1:8">
      <c r="A36" s="4"/>
      <c r="B36" s="4"/>
      <c r="C36" s="4"/>
      <c r="D36" s="4"/>
      <c r="E36" s="4"/>
      <c r="F36" s="4"/>
      <c r="G36" s="4"/>
      <c r="H36" s="4"/>
    </row>
    <row r="37" spans="1:8">
      <c r="A37" s="4"/>
      <c r="B37" s="4"/>
      <c r="C37" s="4"/>
      <c r="D37" s="4"/>
      <c r="E37" s="4"/>
      <c r="F37" s="4"/>
      <c r="G37" s="4"/>
      <c r="H37" s="4"/>
    </row>
    <row r="38" spans="1:8">
      <c r="A38" s="4"/>
      <c r="B38" s="4"/>
      <c r="C38" s="4"/>
      <c r="D38" s="4"/>
      <c r="E38" s="4"/>
      <c r="F38" s="4"/>
      <c r="G38" s="4"/>
      <c r="H38" s="4"/>
    </row>
    <row r="39" spans="1:8">
      <c r="A39" s="4"/>
      <c r="B39" s="4"/>
      <c r="C39" s="4"/>
      <c r="D39" s="4"/>
      <c r="E39" s="4"/>
      <c r="F39" s="4"/>
      <c r="G39" s="4"/>
      <c r="H39" s="4"/>
    </row>
    <row r="40" spans="1:8">
      <c r="A40" s="4"/>
      <c r="B40" s="4"/>
      <c r="C40" s="4"/>
      <c r="D40" s="4"/>
      <c r="E40" s="4"/>
      <c r="F40" s="4"/>
      <c r="G40" s="4"/>
      <c r="H40" s="4"/>
    </row>
    <row r="41" spans="1:8">
      <c r="A41" s="4"/>
      <c r="B41" s="4"/>
      <c r="C41" s="4"/>
      <c r="D41" s="4"/>
      <c r="E41" s="4"/>
      <c r="F41" s="4"/>
      <c r="G41" s="4"/>
      <c r="H41" s="4"/>
    </row>
    <row r="42" spans="1:8">
      <c r="A42" s="4"/>
      <c r="B42" s="4"/>
      <c r="C42" s="4"/>
      <c r="D42" s="4"/>
      <c r="E42" s="4"/>
      <c r="F42" s="4"/>
      <c r="G42" s="4"/>
      <c r="H42" s="4"/>
    </row>
    <row r="43" spans="1:8">
      <c r="A43" s="4"/>
      <c r="B43" s="4"/>
      <c r="C43" s="4"/>
      <c r="D43" s="4"/>
      <c r="E43" s="4"/>
      <c r="F43" s="4"/>
      <c r="G43" s="4"/>
      <c r="H43" s="4"/>
    </row>
    <row r="44" spans="1:8">
      <c r="A44" s="4"/>
      <c r="B44" s="4"/>
      <c r="C44" s="4"/>
      <c r="D44" s="4"/>
      <c r="E44" s="4"/>
      <c r="F44" s="4"/>
      <c r="G44" s="4"/>
      <c r="H44" s="4"/>
    </row>
    <row r="45" spans="1:8">
      <c r="A45" s="4"/>
      <c r="B45" s="4"/>
      <c r="C45" s="4"/>
      <c r="D45" s="4"/>
      <c r="E45" s="4"/>
      <c r="F45" s="4"/>
      <c r="G45" s="4"/>
      <c r="H45" s="4"/>
    </row>
    <row r="46" spans="1:8">
      <c r="A46" s="4"/>
      <c r="B46" s="4"/>
      <c r="C46" s="4"/>
      <c r="D46" s="4"/>
      <c r="E46" s="4"/>
      <c r="F46" s="4"/>
      <c r="G46" s="4"/>
      <c r="H46" s="4"/>
    </row>
    <row r="47" spans="1:8">
      <c r="A47" s="4"/>
      <c r="B47" s="4"/>
      <c r="C47" s="4"/>
      <c r="D47" s="4"/>
      <c r="E47" s="4"/>
      <c r="F47" s="4"/>
      <c r="G47" s="4"/>
      <c r="H47" s="4"/>
    </row>
    <row r="48" spans="1:8">
      <c r="A48" s="4"/>
      <c r="B48" s="4"/>
      <c r="C48" s="4"/>
      <c r="D48" s="4"/>
      <c r="E48" s="4"/>
      <c r="F48" s="4"/>
      <c r="G48" s="4"/>
      <c r="H48" s="4"/>
    </row>
    <row r="49" spans="1:8">
      <c r="A49" s="4"/>
      <c r="B49" s="4"/>
      <c r="C49" s="4"/>
      <c r="D49" s="4"/>
      <c r="E49" s="4"/>
      <c r="F49" s="4"/>
      <c r="G49" s="4"/>
      <c r="H49" s="4"/>
    </row>
    <row r="50" spans="1:8">
      <c r="A50" s="4"/>
      <c r="B50" s="4"/>
      <c r="C50" s="4"/>
      <c r="D50" s="4"/>
      <c r="E50" s="4"/>
      <c r="F50" s="4"/>
      <c r="G50" s="4"/>
      <c r="H50" s="4"/>
    </row>
    <row r="51" spans="1:8">
      <c r="A51" s="4"/>
      <c r="B51" s="4"/>
      <c r="C51" s="4"/>
      <c r="D51" s="4"/>
      <c r="E51" s="4"/>
      <c r="F51" s="4"/>
      <c r="G51" s="4"/>
      <c r="H51" s="4"/>
    </row>
    <row r="52" spans="1:8">
      <c r="A52" s="4"/>
      <c r="B52" s="4"/>
      <c r="C52" s="4"/>
      <c r="D52" s="4"/>
      <c r="E52" s="4"/>
      <c r="F52" s="4"/>
      <c r="G52" s="4"/>
      <c r="H52" s="4"/>
    </row>
    <row r="53" spans="1:8">
      <c r="A53" s="4"/>
      <c r="B53" s="4"/>
      <c r="C53" s="4"/>
      <c r="D53" s="4"/>
      <c r="E53" s="4"/>
      <c r="F53" s="4"/>
      <c r="G53" s="4"/>
      <c r="H53" s="4"/>
    </row>
    <row r="54" spans="1:8">
      <c r="A54" s="4"/>
      <c r="B54" s="4"/>
      <c r="C54" s="4"/>
      <c r="D54" s="4"/>
      <c r="E54" s="4"/>
      <c r="F54" s="4"/>
      <c r="G54" s="4"/>
      <c r="H54" s="4"/>
    </row>
    <row r="55" spans="1:8">
      <c r="A55" s="4"/>
      <c r="B55" s="4"/>
      <c r="C55" s="4"/>
      <c r="D55" s="4"/>
      <c r="E55" s="4"/>
      <c r="F55" s="4"/>
      <c r="G55" s="4"/>
      <c r="H55" s="4"/>
    </row>
    <row r="56" spans="1:8">
      <c r="A56" s="4"/>
      <c r="B56" s="4"/>
      <c r="C56" s="4"/>
      <c r="D56" s="4"/>
      <c r="E56" s="4"/>
      <c r="F56" s="4"/>
      <c r="G56" s="4"/>
      <c r="H56" s="4"/>
    </row>
    <row r="57" spans="1:8">
      <c r="A57" s="4"/>
      <c r="B57" s="4"/>
      <c r="C57" s="4"/>
      <c r="D57" s="4"/>
      <c r="E57" s="4"/>
      <c r="F57" s="4"/>
      <c r="G57" s="4"/>
      <c r="H57" s="4"/>
    </row>
    <row r="58" spans="1:8">
      <c r="A58" s="4"/>
      <c r="B58" s="4"/>
      <c r="C58" s="4"/>
      <c r="D58" s="4"/>
      <c r="E58" s="4"/>
      <c r="F58" s="4"/>
      <c r="G58" s="4"/>
      <c r="H58" s="4"/>
    </row>
    <row r="59" spans="1:8">
      <c r="A59" s="4"/>
      <c r="B59" s="4"/>
      <c r="C59" s="4"/>
      <c r="D59" s="4"/>
      <c r="E59" s="4"/>
      <c r="F59" s="4"/>
      <c r="G59" s="4"/>
      <c r="H59" s="4"/>
    </row>
    <row r="60" spans="1:8">
      <c r="A60" s="4"/>
      <c r="B60" s="4"/>
      <c r="C60" s="4"/>
      <c r="D60" s="4"/>
      <c r="E60" s="4"/>
      <c r="F60" s="4"/>
      <c r="G60" s="4"/>
      <c r="H60" s="4"/>
    </row>
    <row r="61" spans="1:8">
      <c r="A61" s="4"/>
      <c r="B61" s="4"/>
      <c r="C61" s="4"/>
      <c r="D61" s="4"/>
      <c r="E61" s="4"/>
      <c r="F61" s="4"/>
      <c r="G61" s="4"/>
      <c r="H61" s="4"/>
    </row>
    <row r="62" spans="1:8">
      <c r="A62" s="4"/>
      <c r="B62" s="4"/>
      <c r="C62" s="4"/>
      <c r="D62" s="4"/>
      <c r="E62" s="4"/>
      <c r="F62" s="4"/>
      <c r="G62" s="4"/>
      <c r="H62" s="4"/>
    </row>
    <row r="63" spans="1:8">
      <c r="A63" s="4"/>
      <c r="B63" s="4"/>
      <c r="C63" s="4"/>
      <c r="D63" s="4"/>
      <c r="E63" s="4"/>
      <c r="F63" s="4"/>
      <c r="G63" s="4"/>
      <c r="H63" s="4"/>
    </row>
    <row r="64" spans="1:8">
      <c r="A64" s="4"/>
      <c r="B64" s="4"/>
      <c r="C64" s="4"/>
      <c r="D64" s="4"/>
      <c r="E64" s="4"/>
      <c r="F64" s="4"/>
      <c r="G64" s="4"/>
      <c r="H64" s="4"/>
    </row>
    <row r="65" spans="1:8">
      <c r="A65" s="4"/>
      <c r="B65" s="4"/>
      <c r="C65" s="4"/>
      <c r="D65" s="4"/>
      <c r="E65" s="4"/>
      <c r="F65" s="4"/>
      <c r="G65" s="4"/>
      <c r="H65" s="4"/>
    </row>
    <row r="66" spans="1:8">
      <c r="A66" s="4"/>
      <c r="B66" s="4"/>
      <c r="C66" s="4"/>
      <c r="D66" s="4"/>
      <c r="E66" s="4"/>
      <c r="F66" s="4"/>
      <c r="G66" s="4"/>
      <c r="H66" s="4"/>
    </row>
    <row r="67" spans="1:8">
      <c r="A67" s="4"/>
      <c r="B67" s="4"/>
      <c r="C67" s="4"/>
      <c r="D67" s="4"/>
      <c r="E67" s="4"/>
      <c r="F67" s="4"/>
      <c r="G67" s="4"/>
      <c r="H67" s="4"/>
    </row>
    <row r="68" spans="1:8">
      <c r="A68" s="4"/>
      <c r="B68" s="4"/>
      <c r="C68" s="4"/>
      <c r="D68" s="4"/>
      <c r="E68" s="4"/>
      <c r="F68" s="4"/>
      <c r="G68" s="4"/>
      <c r="H68" s="4"/>
    </row>
    <row r="69" spans="1:8">
      <c r="A69" s="4"/>
      <c r="B69" s="4"/>
      <c r="C69" s="4"/>
      <c r="D69" s="4"/>
      <c r="E69" s="4"/>
      <c r="F69" s="4"/>
      <c r="G69" s="4"/>
      <c r="H69" s="4"/>
    </row>
    <row r="70" spans="1:8">
      <c r="A70" s="4"/>
      <c r="B70" s="4"/>
      <c r="C70" s="4"/>
      <c r="D70" s="4"/>
      <c r="E70" s="4"/>
      <c r="F70" s="4"/>
      <c r="G70" s="4"/>
      <c r="H70" s="4"/>
    </row>
    <row r="71" spans="1:8">
      <c r="A71" s="4"/>
      <c r="B71" s="4"/>
      <c r="C71" s="4"/>
      <c r="D71" s="4"/>
      <c r="E71" s="4"/>
      <c r="F71" s="4"/>
      <c r="G71" s="4"/>
      <c r="H71" s="4"/>
    </row>
    <row r="72" spans="1:8">
      <c r="A72" s="4"/>
      <c r="B72" s="4"/>
      <c r="C72" s="4"/>
      <c r="D72" s="4"/>
      <c r="E72" s="4"/>
      <c r="F72" s="4"/>
      <c r="G72" s="4"/>
      <c r="H72" s="4"/>
    </row>
    <row r="73" spans="1:8">
      <c r="A73" s="4"/>
      <c r="B73" s="4"/>
      <c r="C73" s="4"/>
      <c r="D73" s="4"/>
      <c r="E73" s="4"/>
      <c r="F73" s="4"/>
      <c r="G73" s="4"/>
      <c r="H73" s="4"/>
    </row>
    <row r="74" spans="1:8">
      <c r="A74" s="4"/>
      <c r="B74" s="4"/>
      <c r="C74" s="4"/>
      <c r="D74" s="4"/>
      <c r="E74" s="4"/>
      <c r="F74" s="4"/>
      <c r="G74" s="4"/>
      <c r="H74" s="4"/>
    </row>
    <row r="75" spans="1:8">
      <c r="A75" s="4"/>
      <c r="B75" s="4"/>
      <c r="C75" s="4"/>
      <c r="D75" s="4"/>
      <c r="E75" s="4"/>
      <c r="F75" s="4"/>
      <c r="G75" s="4"/>
      <c r="H75" s="4"/>
    </row>
    <row r="76" spans="1:8">
      <c r="A76" s="4"/>
      <c r="B76" s="4"/>
      <c r="C76" s="4"/>
      <c r="D76" s="4"/>
      <c r="E76" s="4"/>
      <c r="F76" s="4"/>
      <c r="G76" s="4"/>
      <c r="H76" s="4"/>
    </row>
    <row r="77" spans="1:8">
      <c r="A77" s="4"/>
      <c r="B77" s="4"/>
      <c r="C77" s="4"/>
      <c r="D77" s="4"/>
      <c r="E77" s="4"/>
      <c r="F77" s="4"/>
      <c r="G77" s="4"/>
      <c r="H77" s="4"/>
    </row>
    <row r="78" spans="1:8">
      <c r="A78" s="4"/>
      <c r="B78" s="4"/>
      <c r="C78" s="4"/>
      <c r="D78" s="4"/>
      <c r="E78" s="4"/>
      <c r="F78" s="4"/>
      <c r="G78" s="4"/>
      <c r="H78" s="4"/>
    </row>
    <row r="79" spans="1:8">
      <c r="A79" s="4"/>
      <c r="B79" s="4"/>
      <c r="C79" s="4"/>
      <c r="D79" s="4"/>
      <c r="E79" s="4"/>
      <c r="F79" s="4"/>
      <c r="G79" s="4"/>
      <c r="H79" s="4"/>
    </row>
    <row r="80" spans="1:8">
      <c r="A80" s="4"/>
      <c r="B80" s="4"/>
      <c r="C80" s="4"/>
      <c r="D80" s="4"/>
      <c r="E80" s="4"/>
      <c r="F80" s="4"/>
      <c r="G80" s="4"/>
      <c r="H80" s="4"/>
    </row>
    <row r="81" spans="1:8">
      <c r="A81" s="4"/>
      <c r="B81" s="4"/>
      <c r="C81" s="4"/>
      <c r="D81" s="4"/>
      <c r="E81" s="4"/>
      <c r="F81" s="4"/>
      <c r="G81" s="4"/>
      <c r="H81" s="4"/>
    </row>
    <row r="82" spans="1:8">
      <c r="A82" s="4"/>
      <c r="B82" s="4"/>
      <c r="C82" s="4"/>
      <c r="D82" s="4"/>
      <c r="E82" s="4"/>
      <c r="F82" s="4"/>
      <c r="G82" s="4"/>
      <c r="H82" s="4"/>
    </row>
    <row r="83" spans="1:8">
      <c r="A83" s="4"/>
      <c r="B83" s="4"/>
      <c r="C83" s="4"/>
      <c r="D83" s="4"/>
      <c r="E83" s="4"/>
      <c r="F83" s="4"/>
      <c r="G83" s="4"/>
      <c r="H83" s="4"/>
    </row>
    <row r="84" spans="1:8">
      <c r="A84" s="4"/>
      <c r="B84" s="4"/>
      <c r="C84" s="4"/>
      <c r="D84" s="4"/>
      <c r="E84" s="4"/>
      <c r="F84" s="4"/>
      <c r="G84" s="4"/>
      <c r="H84" s="4"/>
    </row>
    <row r="85" spans="1:8">
      <c r="A85" s="4"/>
      <c r="B85" s="4"/>
      <c r="C85" s="4"/>
      <c r="D85" s="4"/>
      <c r="E85" s="4"/>
      <c r="F85" s="4"/>
      <c r="G85" s="4"/>
      <c r="H85" s="4"/>
    </row>
    <row r="86" spans="1:8">
      <c r="A86" s="4"/>
      <c r="B86" s="4"/>
      <c r="C86" s="4"/>
      <c r="D86" s="4"/>
      <c r="E86" s="4"/>
      <c r="F86" s="4"/>
      <c r="G86" s="4"/>
      <c r="H86" s="4"/>
    </row>
    <row r="87" spans="1:8">
      <c r="A87" s="4"/>
      <c r="B87" s="4"/>
      <c r="C87" s="4"/>
      <c r="D87" s="4"/>
      <c r="E87" s="4"/>
      <c r="F87" s="4"/>
      <c r="G87" s="4"/>
      <c r="H87" s="4"/>
    </row>
    <row r="88" spans="1:8">
      <c r="A88" s="4"/>
      <c r="B88" s="4"/>
      <c r="C88" s="4"/>
      <c r="D88" s="4"/>
      <c r="E88" s="4"/>
      <c r="F88" s="4"/>
      <c r="G88" s="4"/>
      <c r="H88" s="4"/>
    </row>
    <row r="89" spans="1:8">
      <c r="A89" s="4"/>
      <c r="B89" s="4"/>
      <c r="C89" s="4"/>
      <c r="D89" s="4"/>
      <c r="E89" s="4"/>
      <c r="F89" s="4"/>
      <c r="G89" s="4"/>
      <c r="H89" s="4"/>
    </row>
    <row r="90" spans="1:8">
      <c r="A90" s="4"/>
      <c r="B90" s="4"/>
      <c r="C90" s="4"/>
      <c r="D90" s="4"/>
      <c r="E90" s="4"/>
      <c r="F90" s="4"/>
      <c r="G90" s="4"/>
      <c r="H90" s="4"/>
    </row>
    <row r="91" spans="1:8">
      <c r="A91" s="4"/>
      <c r="B91" s="4"/>
      <c r="C91" s="4"/>
      <c r="D91" s="4"/>
      <c r="E91" s="4"/>
      <c r="F91" s="4"/>
      <c r="G91" s="4"/>
      <c r="H91" s="4"/>
    </row>
    <row r="92" spans="1:8">
      <c r="A92" s="4"/>
      <c r="B92" s="4"/>
      <c r="C92" s="4"/>
      <c r="D92" s="4"/>
      <c r="E92" s="4"/>
      <c r="F92" s="4"/>
      <c r="G92" s="4"/>
      <c r="H92" s="4"/>
    </row>
    <row r="93" spans="1:8">
      <c r="A93" s="4"/>
      <c r="B93" s="4"/>
      <c r="C93" s="4"/>
      <c r="D93" s="4"/>
      <c r="E93" s="4"/>
      <c r="F93" s="4"/>
      <c r="G93" s="4"/>
      <c r="H93" s="4"/>
    </row>
    <row r="94" spans="1:8">
      <c r="A94" s="4"/>
      <c r="B94" s="4"/>
      <c r="C94" s="4"/>
      <c r="D94" s="4"/>
      <c r="E94" s="4"/>
      <c r="F94" s="4"/>
      <c r="G94" s="4"/>
      <c r="H94" s="4"/>
    </row>
    <row r="95" spans="1:8">
      <c r="A95" s="4"/>
      <c r="B95" s="4"/>
      <c r="C95" s="4"/>
      <c r="D95" s="4"/>
      <c r="E95" s="4"/>
      <c r="F95" s="4"/>
      <c r="G95" s="4"/>
      <c r="H95" s="4"/>
    </row>
    <row r="96" spans="1:8">
      <c r="A96" s="4"/>
      <c r="B96" s="4"/>
      <c r="C96" s="4"/>
      <c r="D96" s="4"/>
      <c r="E96" s="4"/>
      <c r="F96" s="4"/>
      <c r="G96" s="4"/>
      <c r="H96" s="4"/>
    </row>
    <row r="97" spans="1:8">
      <c r="A97" s="4"/>
      <c r="B97" s="4"/>
      <c r="C97" s="4"/>
      <c r="D97" s="4"/>
      <c r="E97" s="4"/>
      <c r="F97" s="4"/>
      <c r="G97" s="4"/>
      <c r="H97" s="4"/>
    </row>
    <row r="98" spans="1:8">
      <c r="A98" s="4"/>
      <c r="B98" s="4"/>
      <c r="C98" s="4"/>
      <c r="D98" s="4"/>
      <c r="E98" s="4"/>
      <c r="F98" s="4"/>
      <c r="G98" s="4"/>
      <c r="H98" s="4"/>
    </row>
    <row r="99" spans="1:8">
      <c r="A99" s="4"/>
      <c r="B99" s="4"/>
      <c r="C99" s="4"/>
      <c r="D99" s="4"/>
      <c r="E99" s="4"/>
      <c r="F99" s="4"/>
      <c r="G99" s="4"/>
      <c r="H99" s="4"/>
    </row>
    <row r="100" spans="1:8">
      <c r="A100" s="4"/>
      <c r="B100" s="4"/>
      <c r="C100" s="4"/>
      <c r="D100" s="4"/>
      <c r="E100" s="4"/>
      <c r="F100" s="4"/>
      <c r="G100" s="4"/>
      <c r="H100" s="4"/>
    </row>
    <row r="101" spans="1:8">
      <c r="A101" s="4"/>
      <c r="B101" s="4"/>
      <c r="C101" s="4"/>
      <c r="D101" s="4"/>
      <c r="E101" s="4"/>
      <c r="F101" s="4"/>
      <c r="G101" s="4"/>
      <c r="H101" s="4"/>
    </row>
    <row r="102" spans="1:8">
      <c r="A102" s="4"/>
      <c r="B102" s="4"/>
      <c r="C102" s="4"/>
      <c r="D102" s="4"/>
      <c r="E102" s="4"/>
      <c r="F102" s="4"/>
      <c r="G102" s="4"/>
      <c r="H102" s="4"/>
    </row>
    <row r="103" spans="1:8">
      <c r="A103" s="4"/>
      <c r="B103" s="4"/>
      <c r="C103" s="4"/>
      <c r="D103" s="4"/>
      <c r="E103" s="4"/>
      <c r="F103" s="4"/>
      <c r="G103" s="4"/>
      <c r="H103" s="4"/>
    </row>
    <row r="104" spans="1:8">
      <c r="A104" s="4"/>
      <c r="B104" s="4"/>
      <c r="C104" s="4"/>
      <c r="D104" s="4"/>
      <c r="E104" s="4"/>
      <c r="F104" s="4"/>
      <c r="G104" s="4"/>
      <c r="H104" s="4"/>
    </row>
    <row r="105" spans="1:8">
      <c r="A105" s="4"/>
      <c r="B105" s="4"/>
      <c r="C105" s="4"/>
      <c r="D105" s="4"/>
      <c r="E105" s="4"/>
      <c r="F105" s="4"/>
      <c r="G105" s="4"/>
      <c r="H105" s="4"/>
    </row>
    <row r="106" spans="1:8">
      <c r="A106" s="4"/>
      <c r="B106" s="4"/>
      <c r="C106" s="4"/>
      <c r="D106" s="4"/>
      <c r="E106" s="4"/>
      <c r="F106" s="4"/>
      <c r="G106" s="4"/>
      <c r="H106" s="4"/>
    </row>
    <row r="107" spans="1:8">
      <c r="A107" s="4"/>
      <c r="B107" s="4"/>
      <c r="C107" s="4"/>
      <c r="D107" s="4"/>
      <c r="E107" s="4"/>
      <c r="F107" s="4"/>
      <c r="G107" s="4"/>
      <c r="H107" s="4"/>
    </row>
    <row r="108" spans="1:8">
      <c r="A108" s="4"/>
      <c r="B108" s="4"/>
      <c r="C108" s="4"/>
      <c r="D108" s="4"/>
      <c r="E108" s="4"/>
      <c r="F108" s="4"/>
      <c r="G108" s="4"/>
      <c r="H108" s="4"/>
    </row>
    <row r="109" spans="1:8">
      <c r="A109" s="4"/>
      <c r="B109" s="4"/>
      <c r="C109" s="4"/>
      <c r="D109" s="4"/>
      <c r="E109" s="4"/>
      <c r="F109" s="4"/>
      <c r="G109" s="4"/>
      <c r="H109" s="4"/>
    </row>
    <row r="110" spans="1:8">
      <c r="A110" s="4"/>
      <c r="B110" s="4"/>
      <c r="C110" s="4"/>
      <c r="D110" s="4"/>
      <c r="E110" s="4"/>
      <c r="F110" s="4"/>
      <c r="G110" s="4"/>
      <c r="H110" s="4"/>
    </row>
    <row r="111" spans="1:8">
      <c r="A111" s="4"/>
      <c r="B111" s="4"/>
      <c r="C111" s="4"/>
      <c r="D111" s="4"/>
      <c r="E111" s="4"/>
      <c r="F111" s="4"/>
      <c r="G111" s="4"/>
      <c r="H111" s="4"/>
    </row>
    <row r="112" spans="1:8">
      <c r="A112" s="4"/>
      <c r="B112" s="4"/>
      <c r="C112" s="4"/>
      <c r="D112" s="4"/>
      <c r="E112" s="4"/>
      <c r="F112" s="4"/>
      <c r="G112" s="4"/>
      <c r="H112" s="4"/>
    </row>
    <row r="113" spans="1:8">
      <c r="A113" s="4"/>
      <c r="B113" s="4"/>
      <c r="C113" s="4"/>
      <c r="D113" s="4"/>
      <c r="E113" s="4"/>
      <c r="F113" s="4"/>
      <c r="G113" s="4"/>
      <c r="H113" s="4"/>
    </row>
    <row r="114" spans="1:8">
      <c r="A114" s="4"/>
      <c r="B114" s="4"/>
      <c r="C114" s="4"/>
      <c r="D114" s="4"/>
      <c r="E114" s="4"/>
      <c r="F114" s="4"/>
      <c r="G114" s="4"/>
      <c r="H114" s="4"/>
    </row>
    <row r="115" spans="1:8">
      <c r="A115" s="4"/>
      <c r="B115" s="4"/>
      <c r="C115" s="4"/>
      <c r="D115" s="4"/>
      <c r="E115" s="4"/>
      <c r="F115" s="4"/>
      <c r="G115" s="4"/>
      <c r="H115" s="4"/>
    </row>
    <row r="116" spans="1:8">
      <c r="A116" s="4"/>
      <c r="B116" s="4"/>
      <c r="C116" s="4"/>
      <c r="D116" s="4"/>
      <c r="E116" s="4"/>
      <c r="F116" s="4"/>
      <c r="G116" s="4"/>
      <c r="H116" s="4"/>
    </row>
    <row r="117" spans="1:8">
      <c r="A117" s="4"/>
      <c r="B117" s="4"/>
      <c r="C117" s="4"/>
      <c r="D117" s="4"/>
      <c r="E117" s="4"/>
      <c r="F117" s="4"/>
      <c r="G117" s="4"/>
      <c r="H117" s="4"/>
    </row>
    <row r="118" spans="1:8">
      <c r="A118" s="4"/>
      <c r="B118" s="4"/>
      <c r="C118" s="4"/>
      <c r="D118" s="4"/>
      <c r="E118" s="4"/>
      <c r="F118" s="4"/>
      <c r="G118" s="4"/>
      <c r="H118" s="4"/>
    </row>
    <row r="119" spans="1:8">
      <c r="A119" s="4"/>
      <c r="B119" s="4"/>
      <c r="C119" s="4"/>
      <c r="D119" s="4"/>
      <c r="E119" s="4"/>
      <c r="F119" s="4"/>
      <c r="G119" s="4"/>
      <c r="H119" s="4"/>
    </row>
    <row r="120" spans="1:8">
      <c r="A120" s="4"/>
      <c r="B120" s="4"/>
      <c r="C120" s="4"/>
      <c r="D120" s="4"/>
      <c r="E120" s="4"/>
      <c r="F120" s="4"/>
      <c r="G120" s="4"/>
      <c r="H120" s="4"/>
    </row>
    <row r="121" spans="1:8">
      <c r="A121" s="4"/>
      <c r="B121" s="4"/>
      <c r="C121" s="4"/>
      <c r="D121" s="4"/>
      <c r="E121" s="4"/>
      <c r="F121" s="4"/>
      <c r="G121" s="4"/>
      <c r="H121" s="4"/>
    </row>
    <row r="122" spans="1:8">
      <c r="A122" s="4"/>
      <c r="B122" s="4"/>
      <c r="C122" s="4"/>
      <c r="D122" s="4"/>
      <c r="E122" s="4"/>
      <c r="F122" s="4"/>
      <c r="G122" s="4"/>
      <c r="H122" s="4"/>
    </row>
    <row r="123" spans="1:8">
      <c r="A123" s="4"/>
      <c r="B123" s="4"/>
      <c r="C123" s="4"/>
      <c r="D123" s="4"/>
      <c r="E123" s="4"/>
      <c r="F123" s="4"/>
      <c r="G123" s="4"/>
      <c r="H123" s="4"/>
    </row>
    <row r="124" spans="1:8">
      <c r="A124" s="4"/>
      <c r="B124" s="4"/>
      <c r="C124" s="4"/>
      <c r="D124" s="4"/>
      <c r="E124" s="4"/>
      <c r="F124" s="4"/>
      <c r="G124" s="4"/>
      <c r="H124" s="4"/>
    </row>
    <row r="125" spans="1:8">
      <c r="A125" s="4"/>
      <c r="B125" s="4"/>
      <c r="C125" s="4"/>
      <c r="D125" s="4"/>
      <c r="E125" s="4"/>
      <c r="F125" s="4"/>
      <c r="G125" s="4"/>
      <c r="H125" s="4"/>
    </row>
    <row r="126" spans="1:8">
      <c r="A126" s="4"/>
      <c r="B126" s="4"/>
      <c r="C126" s="4"/>
      <c r="D126" s="4"/>
      <c r="E126" s="4"/>
      <c r="F126" s="4"/>
      <c r="G126" s="4"/>
      <c r="H126" s="4"/>
    </row>
    <row r="127" spans="1:8">
      <c r="A127" s="4"/>
      <c r="B127" s="4"/>
      <c r="C127" s="4"/>
      <c r="D127" s="4"/>
      <c r="E127" s="4"/>
      <c r="F127" s="4"/>
      <c r="G127" s="4"/>
      <c r="H127" s="4"/>
    </row>
    <row r="128" spans="1:8">
      <c r="A128" s="4"/>
      <c r="B128" s="4"/>
      <c r="C128" s="4"/>
      <c r="D128" s="4"/>
      <c r="E128" s="4"/>
      <c r="F128" s="4"/>
      <c r="G128" s="4"/>
      <c r="H128" s="4"/>
    </row>
    <row r="129" spans="1:8">
      <c r="A129" s="4"/>
      <c r="B129" s="4"/>
      <c r="C129" s="4"/>
      <c r="D129" s="4"/>
      <c r="E129" s="4"/>
      <c r="F129" s="4"/>
      <c r="G129" s="4"/>
      <c r="H129" s="4"/>
    </row>
    <row r="130" spans="1:8">
      <c r="A130" s="4"/>
      <c r="B130" s="4"/>
      <c r="C130" s="4"/>
      <c r="D130" s="4"/>
      <c r="E130" s="4"/>
      <c r="F130" s="4"/>
      <c r="G130" s="4"/>
      <c r="H130" s="4"/>
    </row>
    <row r="131" spans="1:8">
      <c r="A131" s="4"/>
      <c r="B131" s="4"/>
      <c r="C131" s="4"/>
      <c r="D131" s="4"/>
      <c r="E131" s="4"/>
      <c r="F131" s="4"/>
      <c r="G131" s="4"/>
      <c r="H131" s="4"/>
    </row>
    <row r="132" spans="1:8">
      <c r="A132" s="4"/>
      <c r="B132" s="4"/>
      <c r="C132" s="4"/>
      <c r="D132" s="4"/>
      <c r="E132" s="4"/>
      <c r="F132" s="4"/>
      <c r="G132" s="4"/>
      <c r="H132" s="4"/>
    </row>
    <row r="133" spans="1:8">
      <c r="A133" s="4"/>
      <c r="B133" s="4"/>
      <c r="C133" s="4"/>
      <c r="D133" s="4"/>
      <c r="E133" s="4"/>
      <c r="F133" s="4"/>
      <c r="G133" s="4"/>
      <c r="H133" s="4"/>
    </row>
    <row r="134" spans="1:8">
      <c r="A134" s="4"/>
      <c r="B134" s="4"/>
      <c r="C134" s="4"/>
      <c r="D134" s="4"/>
      <c r="E134" s="4"/>
      <c r="F134" s="4"/>
      <c r="G134" s="4"/>
      <c r="H134" s="4"/>
    </row>
    <row r="135" spans="1:8">
      <c r="A135" s="4"/>
      <c r="B135" s="4"/>
      <c r="C135" s="4"/>
      <c r="D135" s="4"/>
      <c r="E135" s="4"/>
      <c r="F135" s="4"/>
      <c r="G135" s="4"/>
      <c r="H135" s="4"/>
    </row>
    <row r="136" spans="1:8">
      <c r="A136" s="4"/>
      <c r="B136" s="4"/>
      <c r="C136" s="4"/>
      <c r="D136" s="4"/>
      <c r="E136" s="4"/>
      <c r="F136" s="4"/>
      <c r="G136" s="4"/>
      <c r="H136" s="4"/>
    </row>
    <row r="137" spans="1:8">
      <c r="A137" s="4"/>
      <c r="B137" s="4"/>
      <c r="C137" s="4"/>
      <c r="D137" s="4"/>
      <c r="E137" s="4"/>
      <c r="F137" s="4"/>
      <c r="G137" s="4"/>
      <c r="H137" s="4"/>
    </row>
    <row r="138" spans="1:8">
      <c r="A138" s="4"/>
      <c r="B138" s="4"/>
      <c r="C138" s="4"/>
      <c r="D138" s="4"/>
      <c r="E138" s="4"/>
      <c r="F138" s="4"/>
      <c r="G138" s="4"/>
      <c r="H138" s="4"/>
    </row>
    <row r="139" spans="1:8">
      <c r="A139" s="4"/>
      <c r="B139" s="4"/>
      <c r="C139" s="4"/>
      <c r="D139" s="4"/>
      <c r="E139" s="4"/>
      <c r="F139" s="4"/>
      <c r="G139" s="4"/>
      <c r="H139" s="4"/>
    </row>
    <row r="140" spans="1:8">
      <c r="A140" s="4"/>
      <c r="B140" s="4"/>
      <c r="C140" s="4"/>
      <c r="D140" s="4"/>
      <c r="E140" s="4"/>
      <c r="F140" s="4"/>
      <c r="G140" s="4"/>
      <c r="H140" s="4"/>
    </row>
    <row r="141" spans="1:8">
      <c r="A141" s="4"/>
      <c r="B141" s="4"/>
      <c r="C141" s="4"/>
      <c r="D141" s="4"/>
      <c r="E141" s="4"/>
      <c r="F141" s="4"/>
      <c r="G141" s="4"/>
      <c r="H141" s="4"/>
    </row>
    <row r="142" spans="1:8">
      <c r="A142" s="4"/>
      <c r="B142" s="4"/>
      <c r="C142" s="4"/>
      <c r="D142" s="4"/>
      <c r="E142" s="4"/>
      <c r="F142" s="4"/>
      <c r="G142" s="4"/>
      <c r="H142" s="4"/>
    </row>
    <row r="143" spans="1:8">
      <c r="A143" s="4"/>
      <c r="B143" s="4"/>
      <c r="C143" s="4"/>
      <c r="D143" s="4"/>
      <c r="E143" s="4"/>
      <c r="F143" s="4"/>
      <c r="G143" s="4"/>
      <c r="H143" s="4"/>
    </row>
    <row r="144" spans="1:8">
      <c r="A144" s="4"/>
      <c r="B144" s="4"/>
      <c r="C144" s="4"/>
      <c r="D144" s="4"/>
      <c r="E144" s="4"/>
      <c r="F144" s="4"/>
      <c r="G144" s="4"/>
      <c r="H144" s="4"/>
    </row>
    <row r="145" spans="1:8">
      <c r="A145" s="4"/>
      <c r="B145" s="4"/>
      <c r="C145" s="4"/>
      <c r="D145" s="4"/>
      <c r="E145" s="4"/>
      <c r="F145" s="4"/>
      <c r="G145" s="4"/>
      <c r="H145" s="4"/>
    </row>
    <row r="146" spans="1:8">
      <c r="A146" s="4"/>
      <c r="B146" s="4"/>
      <c r="C146" s="4"/>
      <c r="D146" s="4"/>
      <c r="E146" s="4"/>
      <c r="F146" s="4"/>
      <c r="G146" s="4"/>
      <c r="H146" s="4"/>
    </row>
    <row r="147" spans="1:8">
      <c r="A147" s="4"/>
      <c r="B147" s="4"/>
      <c r="C147" s="4"/>
      <c r="D147" s="4"/>
      <c r="E147" s="4"/>
      <c r="F147" s="4"/>
      <c r="G147" s="4"/>
      <c r="H147" s="4"/>
    </row>
    <row r="148" spans="1:8">
      <c r="A148" s="4"/>
      <c r="B148" s="4"/>
      <c r="C148" s="4"/>
      <c r="D148" s="4"/>
      <c r="E148" s="4"/>
      <c r="F148" s="4"/>
      <c r="G148" s="4"/>
      <c r="H148" s="4"/>
    </row>
    <row r="149" spans="1:8">
      <c r="A149" s="4"/>
      <c r="B149" s="4"/>
      <c r="C149" s="4"/>
      <c r="D149" s="4"/>
      <c r="E149" s="4"/>
      <c r="F149" s="4"/>
      <c r="G149" s="4"/>
      <c r="H149" s="4"/>
    </row>
    <row r="150" spans="1:8">
      <c r="A150" s="4"/>
      <c r="B150" s="4"/>
      <c r="C150" s="4"/>
      <c r="D150" s="4"/>
      <c r="E150" s="4"/>
      <c r="F150" s="4"/>
      <c r="G150" s="4"/>
      <c r="H150" s="4"/>
    </row>
    <row r="151" spans="1:8">
      <c r="A151" s="4"/>
      <c r="B151" s="4"/>
      <c r="C151" s="4"/>
      <c r="D151" s="4"/>
      <c r="E151" s="4"/>
      <c r="F151" s="4"/>
      <c r="G151" s="4"/>
      <c r="H151" s="4"/>
    </row>
    <row r="152" spans="1:8">
      <c r="A152" s="4"/>
      <c r="B152" s="4"/>
      <c r="C152" s="4"/>
      <c r="D152" s="4"/>
      <c r="E152" s="4"/>
      <c r="F152" s="4"/>
      <c r="G152" s="4"/>
      <c r="H152" s="4"/>
    </row>
    <row r="153" spans="1:8">
      <c r="A153" s="4"/>
      <c r="B153" s="4"/>
      <c r="C153" s="4"/>
      <c r="D153" s="4"/>
      <c r="E153" s="4"/>
      <c r="F153" s="4"/>
      <c r="G153" s="4"/>
      <c r="H153" s="4"/>
    </row>
    <row r="154" spans="1:8">
      <c r="A154" s="4"/>
      <c r="B154" s="4"/>
      <c r="C154" s="4"/>
      <c r="D154" s="4"/>
      <c r="E154" s="4"/>
      <c r="F154" s="4"/>
      <c r="G154" s="4"/>
      <c r="H154" s="4"/>
    </row>
    <row r="155" spans="1:8">
      <c r="A155" s="4"/>
      <c r="B155" s="4"/>
      <c r="C155" s="4"/>
      <c r="D155" s="4"/>
      <c r="E155" s="4"/>
      <c r="F155" s="4"/>
      <c r="G155" s="4"/>
      <c r="H155" s="4"/>
    </row>
    <row r="156" spans="1:8">
      <c r="A156" s="4"/>
      <c r="B156" s="4"/>
      <c r="C156" s="4"/>
      <c r="D156" s="4"/>
      <c r="E156" s="4"/>
      <c r="F156" s="4"/>
      <c r="G156" s="4"/>
      <c r="H156" s="4"/>
    </row>
    <row r="157" spans="1:8">
      <c r="A157" s="4"/>
      <c r="B157" s="4"/>
      <c r="C157" s="4"/>
      <c r="D157" s="4"/>
      <c r="E157" s="4"/>
      <c r="F157" s="4"/>
      <c r="G157" s="4"/>
      <c r="H157" s="4"/>
    </row>
    <row r="158" spans="1:8">
      <c r="A158" s="4"/>
      <c r="B158" s="4"/>
      <c r="C158" s="4"/>
      <c r="D158" s="4"/>
      <c r="E158" s="4"/>
      <c r="F158" s="4"/>
      <c r="G158" s="4"/>
      <c r="H158" s="4"/>
    </row>
    <row r="159" spans="1:8">
      <c r="A159" s="4"/>
      <c r="B159" s="4"/>
      <c r="C159" s="4"/>
      <c r="D159" s="4"/>
      <c r="E159" s="4"/>
      <c r="F159" s="4"/>
      <c r="G159" s="4"/>
      <c r="H159" s="4"/>
    </row>
    <row r="160" spans="1:8">
      <c r="A160" s="4"/>
      <c r="B160" s="4"/>
      <c r="C160" s="4"/>
      <c r="D160" s="4"/>
      <c r="E160" s="4"/>
      <c r="F160" s="4"/>
      <c r="G160" s="4"/>
      <c r="H160" s="4"/>
    </row>
    <row r="161" spans="1:8">
      <c r="A161" s="4"/>
      <c r="B161" s="4"/>
      <c r="C161" s="4"/>
      <c r="D161" s="4"/>
      <c r="E161" s="4"/>
      <c r="F161" s="4"/>
      <c r="G161" s="4"/>
      <c r="H161" s="4"/>
    </row>
    <row r="162" spans="1:8">
      <c r="A162" s="4"/>
      <c r="B162" s="4"/>
      <c r="C162" s="4"/>
      <c r="D162" s="4"/>
      <c r="E162" s="4"/>
      <c r="F162" s="4"/>
      <c r="G162" s="4"/>
      <c r="H162" s="4"/>
    </row>
    <row r="163" spans="1:8">
      <c r="A163" s="4"/>
      <c r="B163" s="4"/>
      <c r="C163" s="4"/>
      <c r="D163" s="4"/>
      <c r="E163" s="4"/>
      <c r="F163" s="4"/>
      <c r="G163" s="4"/>
      <c r="H163" s="4"/>
    </row>
    <row r="164" spans="1:8">
      <c r="A164" s="4"/>
      <c r="B164" s="4"/>
      <c r="C164" s="4"/>
      <c r="D164" s="4"/>
      <c r="E164" s="4"/>
      <c r="F164" s="4"/>
      <c r="G164" s="4"/>
      <c r="H164" s="4"/>
    </row>
    <row r="165" spans="1:8">
      <c r="A165" s="4"/>
      <c r="B165" s="4"/>
      <c r="C165" s="4"/>
      <c r="D165" s="4"/>
      <c r="E165" s="4"/>
      <c r="F165" s="4"/>
      <c r="G165" s="4"/>
      <c r="H165" s="4"/>
    </row>
    <row r="166" spans="1:8">
      <c r="A166" s="4"/>
      <c r="B166" s="4"/>
      <c r="C166" s="4"/>
      <c r="D166" s="4"/>
      <c r="E166" s="4"/>
      <c r="F166" s="4"/>
      <c r="G166" s="4"/>
      <c r="H166" s="4"/>
    </row>
    <row r="167" spans="1:8">
      <c r="A167" s="4"/>
      <c r="B167" s="4"/>
      <c r="C167" s="4"/>
      <c r="D167" s="4"/>
      <c r="E167" s="4"/>
      <c r="F167" s="4"/>
      <c r="G167" s="4"/>
      <c r="H167" s="4"/>
    </row>
    <row r="168" spans="1:8">
      <c r="A168" s="4"/>
      <c r="B168" s="4"/>
      <c r="C168" s="4"/>
      <c r="D168" s="4"/>
      <c r="E168" s="4"/>
      <c r="F168" s="4"/>
      <c r="G168" s="4"/>
      <c r="H168" s="4"/>
    </row>
    <row r="169" spans="1:8">
      <c r="A169" s="4"/>
      <c r="B169" s="4"/>
      <c r="C169" s="4"/>
      <c r="D169" s="4"/>
      <c r="E169" s="4"/>
      <c r="F169" s="4"/>
      <c r="G169" s="4"/>
      <c r="H169" s="4"/>
    </row>
    <row r="170" spans="1:8">
      <c r="A170" s="4"/>
      <c r="B170" s="4"/>
      <c r="C170" s="4"/>
      <c r="D170" s="4"/>
      <c r="E170" s="4"/>
      <c r="F170" s="4"/>
      <c r="G170" s="4"/>
      <c r="H170" s="4"/>
    </row>
    <row r="171" spans="1:8">
      <c r="A171" s="4"/>
      <c r="B171" s="4"/>
      <c r="C171" s="4"/>
      <c r="D171" s="4"/>
      <c r="E171" s="4"/>
      <c r="F171" s="4"/>
      <c r="G171" s="4"/>
      <c r="H171" s="4"/>
    </row>
    <row r="172" spans="1:8">
      <c r="A172" s="4"/>
      <c r="B172" s="4"/>
      <c r="C172" s="4"/>
      <c r="D172" s="4"/>
      <c r="E172" s="4"/>
      <c r="F172" s="4"/>
      <c r="G172" s="4"/>
      <c r="H172" s="4"/>
    </row>
    <row r="173" spans="1:8">
      <c r="A173" s="4"/>
      <c r="B173" s="4"/>
      <c r="C173" s="4"/>
      <c r="D173" s="4"/>
      <c r="E173" s="4"/>
      <c r="F173" s="4"/>
      <c r="G173" s="4"/>
      <c r="H173" s="4"/>
    </row>
    <row r="174" spans="1:8">
      <c r="A174" s="4"/>
      <c r="B174" s="4"/>
      <c r="C174" s="4"/>
      <c r="D174" s="4"/>
      <c r="E174" s="4"/>
      <c r="F174" s="4"/>
      <c r="G174" s="4"/>
      <c r="H174" s="4"/>
    </row>
    <row r="175" spans="1:8">
      <c r="A175" s="4"/>
      <c r="B175" s="4"/>
      <c r="C175" s="4"/>
      <c r="D175" s="4"/>
      <c r="E175" s="4"/>
      <c r="F175" s="4"/>
      <c r="G175" s="4"/>
      <c r="H175" s="4"/>
    </row>
    <row r="176" spans="1:8">
      <c r="A176" s="4"/>
      <c r="B176" s="4"/>
      <c r="C176" s="4"/>
      <c r="D176" s="4"/>
      <c r="E176" s="4"/>
      <c r="F176" s="4"/>
      <c r="G176" s="4"/>
      <c r="H176" s="4"/>
    </row>
    <row r="177" spans="1:8">
      <c r="A177" s="4"/>
      <c r="B177" s="4"/>
      <c r="C177" s="4"/>
      <c r="D177" s="4"/>
      <c r="E177" s="4"/>
      <c r="F177" s="4"/>
      <c r="G177" s="4"/>
      <c r="H177" s="4"/>
    </row>
    <row r="178" spans="1:8">
      <c r="A178" s="4"/>
      <c r="B178" s="4"/>
      <c r="C178" s="4"/>
      <c r="D178" s="4"/>
      <c r="E178" s="4"/>
      <c r="F178" s="4"/>
      <c r="G178" s="4"/>
      <c r="H178" s="4"/>
    </row>
    <row r="179" spans="1:8">
      <c r="A179" s="4"/>
      <c r="B179" s="4"/>
      <c r="C179" s="4"/>
      <c r="D179" s="4"/>
      <c r="E179" s="4"/>
      <c r="F179" s="4"/>
      <c r="G179" s="4"/>
      <c r="H179" s="4"/>
    </row>
    <row r="180" spans="1:8">
      <c r="A180" s="4"/>
      <c r="B180" s="4"/>
      <c r="C180" s="4"/>
      <c r="D180" s="4"/>
      <c r="E180" s="4"/>
      <c r="F180" s="4"/>
      <c r="G180" s="4"/>
      <c r="H180" s="4"/>
    </row>
    <row r="181" spans="1:8">
      <c r="A181" s="4"/>
      <c r="B181" s="4"/>
      <c r="C181" s="4"/>
      <c r="D181" s="4"/>
      <c r="E181" s="4"/>
      <c r="F181" s="4"/>
      <c r="G181" s="4"/>
      <c r="H181" s="4"/>
    </row>
    <row r="182" spans="1:8">
      <c r="A182" s="4"/>
      <c r="B182" s="4"/>
      <c r="C182" s="4"/>
      <c r="D182" s="4"/>
      <c r="E182" s="4"/>
      <c r="F182" s="4"/>
      <c r="G182" s="4"/>
      <c r="H182" s="4"/>
    </row>
    <row r="183" spans="1:8">
      <c r="A183" s="4"/>
      <c r="B183" s="4"/>
      <c r="C183" s="4"/>
      <c r="D183" s="4"/>
      <c r="E183" s="4"/>
      <c r="F183" s="4"/>
      <c r="G183" s="4"/>
      <c r="H183" s="4"/>
    </row>
    <row r="184" spans="1:8">
      <c r="A184" s="4"/>
      <c r="B184" s="4"/>
      <c r="C184" s="4"/>
      <c r="D184" s="4"/>
      <c r="E184" s="4"/>
      <c r="F184" s="4"/>
      <c r="G184" s="4"/>
      <c r="H184" s="4"/>
    </row>
    <row r="185" spans="1:8">
      <c r="A185" s="4"/>
      <c r="B185" s="4"/>
      <c r="C185" s="4"/>
      <c r="D185" s="4"/>
      <c r="E185" s="4"/>
      <c r="F185" s="4"/>
      <c r="G185" s="4"/>
      <c r="H185" s="4"/>
    </row>
    <row r="186" spans="1:8">
      <c r="A186" s="4"/>
      <c r="B186" s="4"/>
      <c r="C186" s="4"/>
      <c r="D186" s="4"/>
      <c r="E186" s="4"/>
      <c r="F186" s="4"/>
      <c r="G186" s="4"/>
      <c r="H186" s="4"/>
    </row>
    <row r="187" spans="1:8">
      <c r="A187" s="4"/>
      <c r="B187" s="4"/>
      <c r="C187" s="4"/>
      <c r="D187" s="4"/>
      <c r="E187" s="4"/>
      <c r="F187" s="4"/>
      <c r="G187" s="4"/>
      <c r="H187" s="4"/>
    </row>
    <row r="188" spans="1:8">
      <c r="A188" s="4"/>
      <c r="B188" s="4"/>
      <c r="C188" s="4"/>
      <c r="D188" s="4"/>
      <c r="E188" s="4"/>
      <c r="F188" s="4"/>
      <c r="G188" s="4"/>
      <c r="H188" s="4"/>
    </row>
    <row r="189" spans="1:8">
      <c r="A189" s="4"/>
      <c r="B189" s="4"/>
      <c r="C189" s="4"/>
      <c r="D189" s="4"/>
      <c r="E189" s="4"/>
      <c r="F189" s="4"/>
      <c r="G189" s="4"/>
      <c r="H189" s="4"/>
    </row>
    <row r="190" spans="1:8">
      <c r="A190" s="4"/>
      <c r="B190" s="4"/>
      <c r="C190" s="4"/>
      <c r="D190" s="4"/>
      <c r="E190" s="4"/>
      <c r="F190" s="4"/>
      <c r="G190" s="4"/>
      <c r="H190" s="4"/>
    </row>
    <row r="191" spans="1:8">
      <c r="A191" s="4"/>
      <c r="B191" s="4"/>
      <c r="C191" s="4"/>
      <c r="D191" s="4"/>
      <c r="E191" s="4"/>
      <c r="F191" s="4"/>
      <c r="G191" s="4"/>
      <c r="H191" s="4"/>
    </row>
    <row r="192" spans="1:8">
      <c r="A192" s="4"/>
      <c r="B192" s="4"/>
      <c r="C192" s="4"/>
      <c r="D192" s="4"/>
      <c r="E192" s="4"/>
      <c r="F192" s="4"/>
      <c r="G192" s="4"/>
      <c r="H192" s="4"/>
    </row>
    <row r="193" spans="1:8">
      <c r="A193" s="4"/>
      <c r="B193" s="4"/>
      <c r="C193" s="4"/>
      <c r="D193" s="4"/>
      <c r="E193" s="4"/>
      <c r="F193" s="4"/>
      <c r="G193" s="4"/>
      <c r="H193" s="4"/>
    </row>
    <row r="194" spans="1:8">
      <c r="A194" s="4"/>
      <c r="B194" s="4"/>
      <c r="C194" s="4"/>
      <c r="D194" s="4"/>
      <c r="E194" s="4"/>
      <c r="F194" s="4"/>
      <c r="G194" s="4"/>
      <c r="H194" s="4"/>
    </row>
    <row r="195" spans="1:8">
      <c r="A195" s="4"/>
      <c r="B195" s="4"/>
      <c r="C195" s="4"/>
      <c r="D195" s="4"/>
      <c r="E195" s="4"/>
      <c r="F195" s="4"/>
      <c r="G195" s="4"/>
      <c r="H195" s="4"/>
    </row>
    <row r="196" spans="1:8">
      <c r="A196" s="4"/>
      <c r="B196" s="4"/>
      <c r="C196" s="4"/>
      <c r="D196" s="4"/>
      <c r="E196" s="4"/>
      <c r="F196" s="4"/>
      <c r="G196" s="4"/>
      <c r="H196" s="4"/>
    </row>
    <row r="197" spans="1:8">
      <c r="A197" s="4"/>
      <c r="B197" s="4"/>
      <c r="C197" s="4"/>
      <c r="D197" s="4"/>
      <c r="E197" s="4"/>
      <c r="F197" s="4"/>
      <c r="G197" s="4"/>
      <c r="H197" s="4"/>
    </row>
    <row r="198" spans="1:8">
      <c r="A198" s="4"/>
      <c r="B198" s="4"/>
      <c r="C198" s="4"/>
      <c r="D198" s="4"/>
      <c r="E198" s="4"/>
      <c r="F198" s="4"/>
      <c r="G198" s="4"/>
      <c r="H198" s="4"/>
    </row>
    <row r="199" spans="1:8">
      <c r="A199" s="4"/>
      <c r="B199" s="4"/>
      <c r="C199" s="4"/>
      <c r="D199" s="4"/>
      <c r="E199" s="4"/>
      <c r="F199" s="4"/>
      <c r="G199" s="4"/>
      <c r="H199" s="4"/>
    </row>
    <row r="200" spans="1:8">
      <c r="A200" s="4"/>
      <c r="B200" s="4"/>
      <c r="C200" s="4"/>
      <c r="D200" s="4"/>
      <c r="E200" s="4"/>
      <c r="F200" s="4"/>
      <c r="G200" s="4"/>
      <c r="H200" s="4"/>
    </row>
    <row r="201" spans="1:8">
      <c r="A201" s="4"/>
      <c r="B201" s="4"/>
      <c r="C201" s="4"/>
      <c r="D201" s="4"/>
      <c r="E201" s="4"/>
      <c r="F201" s="4"/>
      <c r="G201" s="4"/>
      <c r="H201" s="4"/>
    </row>
    <row r="202" spans="1:8">
      <c r="A202" s="4"/>
      <c r="B202" s="4"/>
      <c r="C202" s="4"/>
      <c r="D202" s="4"/>
      <c r="E202" s="4"/>
      <c r="F202" s="4"/>
      <c r="G202" s="4"/>
      <c r="H202" s="4"/>
    </row>
    <row r="203" spans="1:8">
      <c r="A203" s="4"/>
      <c r="B203" s="4"/>
      <c r="C203" s="4"/>
      <c r="D203" s="4"/>
      <c r="E203" s="4"/>
      <c r="F203" s="4"/>
      <c r="G203" s="4"/>
      <c r="H203" s="4"/>
    </row>
    <row r="204" spans="1:8">
      <c r="A204" s="4"/>
      <c r="B204" s="4"/>
      <c r="C204" s="4"/>
      <c r="D204" s="4"/>
      <c r="E204" s="4"/>
      <c r="F204" s="4"/>
      <c r="G204" s="4"/>
      <c r="H204" s="4"/>
    </row>
    <row r="205" spans="1:8">
      <c r="A205" s="4"/>
      <c r="B205" s="4"/>
      <c r="C205" s="4"/>
      <c r="D205" s="4"/>
      <c r="E205" s="4"/>
      <c r="F205" s="4"/>
      <c r="G205" s="4"/>
      <c r="H205" s="4"/>
    </row>
    <row r="206" spans="1:8">
      <c r="A206" s="4"/>
      <c r="B206" s="4"/>
      <c r="C206" s="4"/>
      <c r="D206" s="4"/>
      <c r="E206" s="4"/>
      <c r="F206" s="4"/>
      <c r="G206" s="4"/>
      <c r="H206" s="4"/>
    </row>
    <row r="207" spans="1:8">
      <c r="A207" s="4"/>
      <c r="B207" s="4"/>
      <c r="C207" s="4"/>
      <c r="D207" s="4"/>
      <c r="E207" s="4"/>
      <c r="F207" s="4"/>
      <c r="G207" s="4"/>
      <c r="H207" s="4"/>
    </row>
    <row r="208" spans="1:8">
      <c r="A208" s="4"/>
      <c r="B208" s="4"/>
      <c r="C208" s="4"/>
      <c r="D208" s="4"/>
      <c r="E208" s="4"/>
      <c r="F208" s="4"/>
      <c r="G208" s="4"/>
      <c r="H208" s="4"/>
    </row>
    <row r="209" spans="1:8">
      <c r="A209" s="4"/>
      <c r="B209" s="4"/>
      <c r="C209" s="4"/>
      <c r="D209" s="4"/>
      <c r="E209" s="4"/>
      <c r="F209" s="4"/>
      <c r="G209" s="4"/>
      <c r="H209" s="4"/>
    </row>
    <row r="210" spans="1:8">
      <c r="A210" s="4"/>
      <c r="B210" s="4"/>
      <c r="C210" s="4"/>
      <c r="D210" s="4"/>
      <c r="E210" s="4"/>
      <c r="F210" s="4"/>
      <c r="G210" s="4"/>
      <c r="H210" s="4"/>
    </row>
    <row r="211" spans="1:8">
      <c r="A211" s="4"/>
      <c r="B211" s="4"/>
      <c r="C211" s="4"/>
      <c r="D211" s="4"/>
      <c r="E211" s="4"/>
      <c r="F211" s="4"/>
      <c r="G211" s="4"/>
      <c r="H211" s="4"/>
    </row>
    <row r="212" spans="1:8">
      <c r="A212" s="4"/>
      <c r="B212" s="4"/>
      <c r="C212" s="4"/>
      <c r="D212" s="4"/>
      <c r="E212" s="4"/>
      <c r="F212" s="4"/>
      <c r="G212" s="4"/>
      <c r="H212" s="4"/>
    </row>
    <row r="213" spans="1:8">
      <c r="A213" s="4"/>
      <c r="B213" s="4"/>
      <c r="C213" s="4"/>
      <c r="D213" s="4"/>
      <c r="E213" s="4"/>
      <c r="F213" s="4"/>
      <c r="G213" s="4"/>
      <c r="H213" s="4"/>
    </row>
    <row r="214" spans="1:8">
      <c r="A214" s="4"/>
      <c r="B214" s="4"/>
      <c r="C214" s="4"/>
      <c r="D214" s="4"/>
      <c r="E214" s="4"/>
      <c r="F214" s="4"/>
      <c r="G214" s="4"/>
      <c r="H214" s="4"/>
    </row>
    <row r="215" spans="1:8">
      <c r="A215" s="4"/>
      <c r="B215" s="4"/>
      <c r="C215" s="4"/>
      <c r="D215" s="4"/>
      <c r="E215" s="4"/>
      <c r="F215" s="4"/>
      <c r="G215" s="4"/>
      <c r="H215" s="4"/>
    </row>
    <row r="216" spans="1:8">
      <c r="A216" s="4"/>
      <c r="B216" s="4"/>
      <c r="C216" s="4"/>
      <c r="D216" s="4"/>
      <c r="E216" s="4"/>
      <c r="F216" s="4"/>
      <c r="G216" s="4"/>
      <c r="H216" s="4"/>
    </row>
    <row r="217" spans="1:8">
      <c r="A217" s="4"/>
      <c r="B217" s="4"/>
      <c r="C217" s="4"/>
      <c r="D217" s="4"/>
      <c r="E217" s="4"/>
      <c r="F217" s="4"/>
      <c r="G217" s="4"/>
      <c r="H217" s="4"/>
    </row>
    <row r="218" spans="1:8">
      <c r="A218" s="4"/>
      <c r="B218" s="4"/>
      <c r="C218" s="4"/>
      <c r="D218" s="4"/>
      <c r="E218" s="4"/>
      <c r="F218" s="4"/>
      <c r="G218" s="4"/>
      <c r="H218" s="4"/>
    </row>
    <row r="219" spans="1:8">
      <c r="A219" s="4"/>
      <c r="B219" s="4"/>
      <c r="C219" s="4"/>
      <c r="D219" s="4"/>
      <c r="E219" s="4"/>
      <c r="F219" s="4"/>
      <c r="G219" s="4"/>
      <c r="H219" s="4"/>
    </row>
    <row r="220" spans="1:8">
      <c r="A220" s="4"/>
      <c r="B220" s="4"/>
      <c r="C220" s="4"/>
      <c r="D220" s="4"/>
      <c r="E220" s="4"/>
      <c r="F220" s="4"/>
      <c r="G220" s="4"/>
      <c r="H220" s="4"/>
    </row>
    <row r="221" spans="1:8">
      <c r="A221" s="4"/>
      <c r="B221" s="4"/>
      <c r="C221" s="4"/>
      <c r="D221" s="4"/>
      <c r="E221" s="4"/>
      <c r="F221" s="4"/>
      <c r="G221" s="4"/>
      <c r="H221" s="4"/>
    </row>
    <row r="222" spans="1:8">
      <c r="A222" s="4"/>
      <c r="B222" s="4"/>
      <c r="C222" s="4"/>
      <c r="D222" s="4"/>
      <c r="E222" s="4"/>
      <c r="F222" s="4"/>
      <c r="G222" s="4"/>
      <c r="H222" s="4"/>
    </row>
    <row r="223" spans="1:8">
      <c r="A223" s="4"/>
      <c r="B223" s="4"/>
      <c r="C223" s="4"/>
      <c r="D223" s="4"/>
      <c r="E223" s="4"/>
      <c r="F223" s="4"/>
      <c r="G223" s="4"/>
      <c r="H223" s="4"/>
    </row>
    <row r="224" spans="1:8">
      <c r="A224" s="4"/>
      <c r="B224" s="4"/>
      <c r="C224" s="4"/>
      <c r="D224" s="4"/>
      <c r="E224" s="4"/>
      <c r="F224" s="4"/>
      <c r="G224" s="4"/>
      <c r="H224" s="4"/>
    </row>
    <row r="225" spans="1:8">
      <c r="A225" s="4"/>
      <c r="B225" s="4"/>
      <c r="C225" s="4"/>
      <c r="D225" s="4"/>
      <c r="E225" s="4"/>
      <c r="F225" s="4"/>
      <c r="G225" s="4"/>
      <c r="H225" s="4"/>
    </row>
    <row r="226" spans="1:8">
      <c r="A226" s="4"/>
      <c r="B226" s="4"/>
      <c r="C226" s="4"/>
      <c r="D226" s="4"/>
      <c r="E226" s="4"/>
      <c r="F226" s="4"/>
      <c r="G226" s="4"/>
      <c r="H226" s="4"/>
    </row>
    <row r="227" spans="1:8">
      <c r="A227" s="4"/>
      <c r="B227" s="4"/>
      <c r="C227" s="4"/>
      <c r="D227" s="4"/>
      <c r="E227" s="4"/>
      <c r="F227" s="4"/>
      <c r="G227" s="4"/>
      <c r="H227" s="4"/>
    </row>
    <row r="228" spans="1:8">
      <c r="A228" s="4"/>
      <c r="B228" s="4"/>
      <c r="C228" s="4"/>
      <c r="D228" s="4"/>
      <c r="E228" s="4"/>
      <c r="F228" s="4"/>
      <c r="G228" s="4"/>
      <c r="H228" s="4"/>
    </row>
    <row r="229" spans="1:8">
      <c r="A229" s="4"/>
      <c r="B229" s="4"/>
      <c r="C229" s="4"/>
      <c r="D229" s="4"/>
      <c r="E229" s="4"/>
      <c r="F229" s="4"/>
      <c r="G229" s="4"/>
      <c r="H229" s="4"/>
    </row>
    <row r="230" spans="1:8">
      <c r="A230" s="4"/>
      <c r="B230" s="4"/>
      <c r="C230" s="4"/>
      <c r="D230" s="4"/>
      <c r="E230" s="4"/>
      <c r="F230" s="4"/>
      <c r="G230" s="4"/>
      <c r="H230" s="4"/>
    </row>
    <row r="231" spans="1:8">
      <c r="A231" s="4"/>
      <c r="B231" s="4"/>
      <c r="C231" s="4"/>
      <c r="D231" s="4"/>
      <c r="E231" s="4"/>
      <c r="F231" s="4"/>
      <c r="G231" s="4"/>
      <c r="H231" s="4"/>
    </row>
    <row r="232" spans="1:8">
      <c r="A232" s="4"/>
      <c r="B232" s="4"/>
      <c r="C232" s="4"/>
      <c r="D232" s="4"/>
      <c r="E232" s="4"/>
      <c r="F232" s="4"/>
      <c r="G232" s="4"/>
      <c r="H232" s="4"/>
    </row>
    <row r="233" spans="1:8">
      <c r="A233" s="4"/>
      <c r="B233" s="4"/>
      <c r="C233" s="4"/>
      <c r="D233" s="4"/>
      <c r="E233" s="4"/>
      <c r="F233" s="4"/>
      <c r="G233" s="4"/>
      <c r="H233" s="4"/>
    </row>
    <row r="234" spans="1:8">
      <c r="A234" s="4"/>
      <c r="B234" s="4"/>
      <c r="C234" s="4"/>
      <c r="D234" s="4"/>
      <c r="E234" s="4"/>
      <c r="F234" s="4"/>
      <c r="G234" s="4"/>
      <c r="H234" s="4"/>
    </row>
    <row r="235" spans="1:8">
      <c r="A235" s="4"/>
      <c r="B235" s="4"/>
      <c r="C235" s="4"/>
      <c r="D235" s="4"/>
      <c r="E235" s="4"/>
      <c r="F235" s="4"/>
      <c r="G235" s="4"/>
      <c r="H235" s="4"/>
    </row>
    <row r="236" spans="1:8">
      <c r="A236" s="4"/>
      <c r="B236" s="4"/>
      <c r="C236" s="4"/>
      <c r="D236" s="4"/>
      <c r="E236" s="4"/>
      <c r="F236" s="4"/>
      <c r="G236" s="4"/>
      <c r="H236" s="4"/>
    </row>
    <row r="237" spans="1:8">
      <c r="A237" s="4"/>
      <c r="B237" s="4"/>
      <c r="C237" s="4"/>
      <c r="D237" s="4"/>
      <c r="E237" s="4"/>
      <c r="F237" s="4"/>
      <c r="G237" s="4"/>
      <c r="H237" s="4"/>
    </row>
    <row r="238" spans="1:8">
      <c r="A238" s="4"/>
      <c r="B238" s="4"/>
      <c r="C238" s="4"/>
      <c r="D238" s="4"/>
      <c r="E238" s="4"/>
      <c r="F238" s="4"/>
      <c r="G238" s="4"/>
      <c r="H238" s="4"/>
    </row>
    <row r="239" spans="1:8">
      <c r="A239" s="4"/>
      <c r="B239" s="4"/>
      <c r="C239" s="4"/>
      <c r="D239" s="4"/>
      <c r="E239" s="4"/>
      <c r="F239" s="4"/>
      <c r="G239" s="4"/>
      <c r="H239" s="4"/>
    </row>
    <row r="240" spans="1:8">
      <c r="A240" s="4"/>
      <c r="B240" s="4"/>
      <c r="C240" s="4"/>
      <c r="D240" s="4"/>
      <c r="E240" s="4"/>
      <c r="F240" s="4"/>
      <c r="G240" s="4"/>
      <c r="H240" s="4"/>
    </row>
    <row r="241" spans="1:8">
      <c r="A241" s="4"/>
      <c r="B241" s="4"/>
      <c r="C241" s="4"/>
      <c r="D241" s="4"/>
      <c r="E241" s="4"/>
      <c r="F241" s="4"/>
      <c r="G241" s="4"/>
      <c r="H241" s="4"/>
    </row>
    <row r="242" spans="1:8">
      <c r="A242" s="4"/>
      <c r="B242" s="4"/>
      <c r="C242" s="4"/>
      <c r="D242" s="4"/>
      <c r="E242" s="4"/>
      <c r="F242" s="4"/>
      <c r="G242" s="4"/>
      <c r="H242" s="4"/>
    </row>
    <row r="243" spans="1:8">
      <c r="A243" s="4"/>
      <c r="B243" s="4"/>
      <c r="C243" s="4"/>
      <c r="D243" s="4"/>
      <c r="E243" s="4"/>
      <c r="F243" s="4"/>
      <c r="G243" s="4"/>
      <c r="H243" s="4"/>
    </row>
    <row r="244" spans="1:8">
      <c r="A244" s="4"/>
      <c r="B244" s="4"/>
      <c r="C244" s="4"/>
      <c r="D244" s="4"/>
      <c r="E244" s="4"/>
      <c r="F244" s="4"/>
      <c r="G244" s="4"/>
      <c r="H244" s="4"/>
    </row>
    <row r="245" spans="1:8">
      <c r="A245" s="4"/>
      <c r="B245" s="4"/>
      <c r="C245" s="4"/>
      <c r="D245" s="4"/>
      <c r="E245" s="4"/>
      <c r="F245" s="4"/>
      <c r="G245" s="4"/>
      <c r="H245" s="4"/>
    </row>
    <row r="246" spans="1:8">
      <c r="A246" s="4"/>
      <c r="B246" s="4"/>
      <c r="C246" s="4"/>
      <c r="D246" s="4"/>
      <c r="E246" s="4"/>
      <c r="F246" s="4"/>
      <c r="G246" s="4"/>
      <c r="H246" s="4"/>
    </row>
    <row r="247" spans="1:8">
      <c r="A247" s="4"/>
      <c r="B247" s="4"/>
      <c r="C247" s="4"/>
      <c r="D247" s="4"/>
      <c r="E247" s="4"/>
      <c r="F247" s="4"/>
      <c r="G247" s="4"/>
      <c r="H247" s="4"/>
    </row>
    <row r="248" spans="1:8">
      <c r="A248" s="4"/>
      <c r="B248" s="4"/>
      <c r="C248" s="4"/>
      <c r="D248" s="4"/>
      <c r="E248" s="4"/>
      <c r="F248" s="4"/>
      <c r="G248" s="4"/>
      <c r="H248" s="4"/>
    </row>
    <row r="249" spans="1:8">
      <c r="A249" s="4"/>
      <c r="B249" s="4"/>
      <c r="C249" s="4"/>
      <c r="D249" s="4"/>
      <c r="E249" s="4"/>
      <c r="F249" s="4"/>
      <c r="G249" s="4"/>
      <c r="H249" s="4"/>
    </row>
    <row r="250" spans="1:8">
      <c r="A250" s="4"/>
      <c r="B250" s="4"/>
      <c r="C250" s="4"/>
      <c r="D250" s="4"/>
      <c r="E250" s="4"/>
      <c r="F250" s="4"/>
      <c r="G250" s="4"/>
      <c r="H250" s="4"/>
    </row>
    <row r="251" spans="1:8">
      <c r="A251" s="4"/>
      <c r="B251" s="4"/>
      <c r="C251" s="4"/>
      <c r="D251" s="4"/>
      <c r="E251" s="4"/>
      <c r="F251" s="4"/>
      <c r="G251" s="4"/>
      <c r="H251" s="4"/>
    </row>
    <row r="252" spans="1:8">
      <c r="A252" s="4"/>
      <c r="B252" s="4"/>
      <c r="C252" s="4"/>
      <c r="D252" s="4"/>
      <c r="E252" s="4"/>
      <c r="F252" s="4"/>
      <c r="G252" s="4"/>
      <c r="H252" s="4"/>
    </row>
    <row r="253" spans="1:8">
      <c r="A253" s="4"/>
      <c r="B253" s="4"/>
      <c r="C253" s="4"/>
      <c r="D253" s="4"/>
      <c r="E253" s="4"/>
      <c r="F253" s="4"/>
      <c r="G253" s="4"/>
      <c r="H253" s="4"/>
    </row>
    <row r="254" spans="1:8">
      <c r="A254" s="4"/>
      <c r="B254" s="4"/>
      <c r="C254" s="4"/>
      <c r="D254" s="4"/>
      <c r="E254" s="4"/>
      <c r="F254" s="4"/>
      <c r="G254" s="4"/>
      <c r="H254" s="4"/>
    </row>
    <row r="255" spans="1:8">
      <c r="A255" s="4"/>
      <c r="B255" s="4"/>
      <c r="C255" s="4"/>
      <c r="D255" s="4"/>
      <c r="E255" s="4"/>
      <c r="F255" s="4"/>
      <c r="G255" s="4"/>
      <c r="H255" s="4"/>
    </row>
    <row r="256" spans="1:8">
      <c r="A256" s="4"/>
      <c r="B256" s="4"/>
      <c r="C256" s="4"/>
      <c r="D256" s="4"/>
      <c r="E256" s="4"/>
      <c r="F256" s="4"/>
      <c r="G256" s="4"/>
      <c r="H256" s="4"/>
    </row>
    <row r="257" spans="1:8">
      <c r="A257" s="4"/>
      <c r="B257" s="4"/>
      <c r="C257" s="4"/>
      <c r="D257" s="4"/>
      <c r="E257" s="4"/>
      <c r="F257" s="4"/>
      <c r="G257" s="4"/>
      <c r="H257" s="4"/>
    </row>
    <row r="258" spans="1:8">
      <c r="A258" s="4"/>
      <c r="B258" s="4"/>
      <c r="C258" s="4"/>
      <c r="D258" s="4"/>
      <c r="E258" s="4"/>
      <c r="F258" s="4"/>
      <c r="G258" s="4"/>
      <c r="H258" s="4"/>
    </row>
    <row r="259" spans="1:8">
      <c r="A259" s="4"/>
      <c r="B259" s="4"/>
      <c r="C259" s="4"/>
      <c r="D259" s="4"/>
      <c r="E259" s="4"/>
      <c r="F259" s="4"/>
      <c r="G259" s="4"/>
      <c r="H259" s="4"/>
    </row>
    <row r="260" spans="1:8">
      <c r="A260" s="4"/>
      <c r="B260" s="4"/>
      <c r="C260" s="4"/>
      <c r="D260" s="4"/>
      <c r="E260" s="4"/>
      <c r="F260" s="4"/>
      <c r="G260" s="4"/>
      <c r="H260" s="4"/>
    </row>
    <row r="261" spans="1:8">
      <c r="A261" s="4"/>
      <c r="B261" s="4"/>
      <c r="C261" s="4"/>
      <c r="D261" s="4"/>
      <c r="E261" s="4"/>
      <c r="F261" s="4"/>
      <c r="G261" s="4"/>
      <c r="H261" s="4"/>
    </row>
    <row r="262" spans="1:8">
      <c r="A262" s="4"/>
      <c r="B262" s="4"/>
      <c r="C262" s="4"/>
      <c r="D262" s="4"/>
      <c r="E262" s="4"/>
      <c r="F262" s="4"/>
      <c r="G262" s="4"/>
      <c r="H262" s="4"/>
    </row>
    <row r="263" spans="1:8">
      <c r="A263" s="4"/>
      <c r="B263" s="4"/>
      <c r="C263" s="4"/>
      <c r="D263" s="4"/>
      <c r="E263" s="4"/>
      <c r="F263" s="4"/>
      <c r="G263" s="4"/>
      <c r="H263" s="4"/>
    </row>
    <row r="264" spans="1:8">
      <c r="A264" s="4"/>
      <c r="B264" s="4"/>
      <c r="C264" s="4"/>
      <c r="D264" s="4"/>
      <c r="E264" s="4"/>
      <c r="F264" s="4"/>
      <c r="G264" s="4"/>
      <c r="H264" s="4"/>
    </row>
    <row r="265" spans="1:8">
      <c r="A265" s="4"/>
      <c r="B265" s="4"/>
      <c r="C265" s="4"/>
      <c r="D265" s="4"/>
      <c r="E265" s="4"/>
      <c r="F265" s="4"/>
      <c r="G265" s="4"/>
      <c r="H265" s="4"/>
    </row>
    <row r="266" spans="1:8">
      <c r="A266" s="4"/>
      <c r="B266" s="4"/>
      <c r="C266" s="4"/>
      <c r="D266" s="4"/>
      <c r="E266" s="4"/>
      <c r="F266" s="4"/>
      <c r="G266" s="4"/>
      <c r="H266" s="4"/>
    </row>
    <row r="267" spans="1:8">
      <c r="A267" s="4"/>
      <c r="B267" s="4"/>
      <c r="C267" s="4"/>
      <c r="D267" s="4"/>
      <c r="E267" s="4"/>
      <c r="F267" s="4"/>
      <c r="G267" s="4"/>
      <c r="H267" s="4"/>
    </row>
    <row r="268" spans="1:8">
      <c r="A268" s="4"/>
      <c r="B268" s="4"/>
      <c r="C268" s="4"/>
      <c r="D268" s="4"/>
      <c r="E268" s="4"/>
      <c r="F268" s="4"/>
      <c r="G268" s="4"/>
      <c r="H268" s="4"/>
    </row>
    <row r="269" spans="1:8">
      <c r="A269" s="4"/>
      <c r="B269" s="4"/>
      <c r="C269" s="4"/>
      <c r="D269" s="4"/>
      <c r="E269" s="4"/>
      <c r="F269" s="4"/>
      <c r="G269" s="4"/>
      <c r="H269" s="4"/>
    </row>
    <row r="270" spans="1:8">
      <c r="A270" s="4"/>
      <c r="B270" s="4"/>
      <c r="C270" s="4"/>
      <c r="D270" s="4"/>
      <c r="E270" s="4"/>
      <c r="F270" s="4"/>
      <c r="G270" s="4"/>
      <c r="H270" s="4"/>
    </row>
    <row r="271" spans="1:8">
      <c r="A271" s="4"/>
      <c r="B271" s="4"/>
      <c r="C271" s="4"/>
      <c r="D271" s="4"/>
      <c r="E271" s="4"/>
      <c r="F271" s="4"/>
      <c r="G271" s="4"/>
      <c r="H271" s="4"/>
    </row>
    <row r="272" spans="1:8">
      <c r="A272" s="4"/>
      <c r="B272" s="4"/>
      <c r="C272" s="4"/>
      <c r="D272" s="4"/>
      <c r="E272" s="4"/>
      <c r="F272" s="4"/>
      <c r="G272" s="4"/>
      <c r="H272" s="4"/>
    </row>
    <row r="273" spans="1:8">
      <c r="A273" s="4"/>
      <c r="B273" s="4"/>
      <c r="C273" s="4"/>
      <c r="D273" s="4"/>
      <c r="E273" s="4"/>
      <c r="F273" s="4"/>
      <c r="G273" s="4"/>
      <c r="H273" s="4"/>
    </row>
    <row r="274" spans="1:8">
      <c r="A274" s="4"/>
      <c r="B274" s="4"/>
      <c r="C274" s="4"/>
      <c r="D274" s="4"/>
      <c r="E274" s="4"/>
      <c r="F274" s="4"/>
      <c r="G274" s="4"/>
      <c r="H274" s="4"/>
    </row>
    <row r="275" spans="1:8">
      <c r="A275" s="4"/>
      <c r="B275" s="4"/>
      <c r="C275" s="4"/>
      <c r="D275" s="4"/>
      <c r="E275" s="4"/>
      <c r="F275" s="4"/>
      <c r="G275" s="4"/>
      <c r="H275" s="4"/>
    </row>
    <row r="276" spans="1:8">
      <c r="A276" s="4"/>
      <c r="B276" s="4"/>
      <c r="C276" s="4"/>
      <c r="D276" s="4"/>
      <c r="E276" s="4"/>
      <c r="F276" s="4"/>
      <c r="G276" s="4"/>
      <c r="H276" s="4"/>
    </row>
    <row r="277" spans="1:8">
      <c r="A277" s="4"/>
      <c r="B277" s="4"/>
      <c r="C277" s="4"/>
      <c r="D277" s="4"/>
      <c r="E277" s="4"/>
      <c r="F277" s="4"/>
      <c r="G277" s="4"/>
      <c r="H277" s="4"/>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sheetPr>
    <tabColor rgb="FF00B0F0"/>
  </sheetPr>
  <dimension ref="A1:G18"/>
  <sheetViews>
    <sheetView view="pageBreakPreview" zoomScale="90" zoomScaleSheetLayoutView="90" workbookViewId="0">
      <selection activeCell="C4" sqref="C4:D4"/>
    </sheetView>
  </sheetViews>
  <sheetFormatPr defaultRowHeight="12.75"/>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c r="A1" s="22"/>
      <c r="B1" s="23"/>
      <c r="C1" s="53" t="s">
        <v>2</v>
      </c>
      <c r="D1" s="53"/>
      <c r="E1" s="53"/>
      <c r="F1" s="4"/>
      <c r="G1" s="3"/>
    </row>
    <row r="2" spans="1:7" ht="15">
      <c r="A2" s="23"/>
      <c r="B2" s="23"/>
      <c r="C2" s="53" t="s">
        <v>0</v>
      </c>
      <c r="D2" s="53"/>
      <c r="E2" s="53"/>
      <c r="F2" s="4"/>
      <c r="G2" s="3"/>
    </row>
    <row r="3" spans="1:7" ht="15">
      <c r="A3" s="23"/>
      <c r="B3" s="23"/>
      <c r="C3" s="53" t="s">
        <v>1</v>
      </c>
      <c r="D3" s="53"/>
      <c r="E3" s="53"/>
      <c r="F3" s="4"/>
      <c r="G3" s="3"/>
    </row>
    <row r="4" spans="1:7" ht="15">
      <c r="A4" s="23"/>
      <c r="B4" s="23"/>
      <c r="C4" s="212" t="s">
        <v>938</v>
      </c>
      <c r="D4" s="212"/>
      <c r="E4" s="53"/>
      <c r="F4" s="4"/>
      <c r="G4" s="3"/>
    </row>
    <row r="5" spans="1:7" ht="15">
      <c r="A5" s="23"/>
      <c r="B5" s="23"/>
      <c r="C5" s="23"/>
      <c r="F5" s="4"/>
      <c r="G5" s="5"/>
    </row>
    <row r="6" spans="1:7" ht="15">
      <c r="A6" s="23"/>
      <c r="B6" s="23"/>
      <c r="C6" s="24"/>
      <c r="E6" s="24" t="s">
        <v>35</v>
      </c>
      <c r="F6" s="4"/>
      <c r="G6" s="3"/>
    </row>
    <row r="7" spans="1:7" ht="15">
      <c r="A7" s="25"/>
      <c r="B7" s="23"/>
      <c r="C7" s="24"/>
      <c r="F7" s="4"/>
      <c r="G7" s="4"/>
    </row>
    <row r="8" spans="1:7" ht="87.75" customHeight="1">
      <c r="A8" s="215" t="s">
        <v>42</v>
      </c>
      <c r="B8" s="215"/>
      <c r="C8" s="215"/>
      <c r="D8" s="215"/>
      <c r="E8" s="215"/>
      <c r="F8" s="4"/>
      <c r="G8" s="4"/>
    </row>
    <row r="9" spans="1:7" ht="15">
      <c r="A9" s="26"/>
      <c r="B9" s="26"/>
      <c r="C9" s="27"/>
      <c r="D9" s="28"/>
      <c r="E9" s="28"/>
      <c r="F9" s="11"/>
      <c r="G9" s="11"/>
    </row>
    <row r="10" spans="1:7" ht="15.75">
      <c r="A10" s="216" t="s">
        <v>5</v>
      </c>
      <c r="B10" s="216" t="s">
        <v>6</v>
      </c>
      <c r="C10" s="219" t="s">
        <v>15</v>
      </c>
      <c r="D10" s="220"/>
      <c r="E10" s="221"/>
      <c r="F10" s="43"/>
      <c r="G10" s="43"/>
    </row>
    <row r="11" spans="1:7" ht="15.75">
      <c r="A11" s="217"/>
      <c r="B11" s="217"/>
      <c r="C11" s="213">
        <v>2024</v>
      </c>
      <c r="D11" s="213">
        <v>2025</v>
      </c>
      <c r="E11" s="213">
        <v>2026</v>
      </c>
      <c r="F11" s="43"/>
      <c r="G11" s="43"/>
    </row>
    <row r="12" spans="1:7" ht="15.75">
      <c r="A12" s="218"/>
      <c r="B12" s="218"/>
      <c r="C12" s="222"/>
      <c r="D12" s="214"/>
      <c r="E12" s="214"/>
      <c r="F12" s="43"/>
      <c r="G12" s="43"/>
    </row>
    <row r="13" spans="1:7" ht="30.75" customHeight="1">
      <c r="A13" s="29">
        <v>1</v>
      </c>
      <c r="B13" s="44" t="s">
        <v>17</v>
      </c>
      <c r="C13" s="40">
        <v>225117.14</v>
      </c>
      <c r="D13" s="40">
        <v>225117.14</v>
      </c>
      <c r="E13" s="40">
        <v>225117.14</v>
      </c>
      <c r="F13" s="43"/>
      <c r="G13" s="43"/>
    </row>
    <row r="14" spans="1:7" ht="45">
      <c r="A14" s="29">
        <v>2</v>
      </c>
      <c r="B14" s="44" t="s">
        <v>26</v>
      </c>
      <c r="C14" s="40">
        <v>1033719.08</v>
      </c>
      <c r="D14" s="40">
        <v>1033719.08</v>
      </c>
      <c r="E14" s="40">
        <v>1033719.08</v>
      </c>
      <c r="F14" s="43"/>
      <c r="G14" s="43"/>
    </row>
    <row r="15" spans="1:7" ht="27" customHeight="1">
      <c r="A15" s="29">
        <v>3</v>
      </c>
      <c r="B15" s="44" t="s">
        <v>27</v>
      </c>
      <c r="C15" s="40">
        <v>11701969.74</v>
      </c>
      <c r="D15" s="40">
        <v>901969.74</v>
      </c>
      <c r="E15" s="40">
        <v>901969.74</v>
      </c>
      <c r="F15" s="43"/>
      <c r="G15" s="43"/>
    </row>
    <row r="16" spans="1:7" ht="14.25">
      <c r="A16" s="31"/>
      <c r="B16" s="32" t="s">
        <v>13</v>
      </c>
      <c r="C16" s="33">
        <f>SUM(C13:C15)</f>
        <v>12960805.960000001</v>
      </c>
      <c r="D16" s="47">
        <f>SUM(D13:D15)</f>
        <v>2160805.96</v>
      </c>
      <c r="E16" s="47">
        <f>SUM(E13:E15)</f>
        <v>2160805.96</v>
      </c>
      <c r="F16" s="4"/>
      <c r="G16" s="4"/>
    </row>
    <row r="17" spans="1:7">
      <c r="A17" s="28"/>
      <c r="B17" s="28"/>
      <c r="C17" s="28"/>
      <c r="D17" s="28"/>
      <c r="E17" s="28"/>
      <c r="F17" s="4"/>
      <c r="G17" s="4"/>
    </row>
    <row r="18" spans="1:7">
      <c r="A18" s="28"/>
      <c r="B18" s="28"/>
      <c r="C18" s="28"/>
      <c r="D18" s="28"/>
      <c r="E18" s="28"/>
    </row>
  </sheetData>
  <mergeCells count="8">
    <mergeCell ref="C4:D4"/>
    <mergeCell ref="E11:E12"/>
    <mergeCell ref="A8:E8"/>
    <mergeCell ref="A10:A12"/>
    <mergeCell ref="B10:B12"/>
    <mergeCell ref="C10:E10"/>
    <mergeCell ref="C11:C12"/>
    <mergeCell ref="D11:D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7</vt:i4>
      </vt:variant>
    </vt:vector>
  </HeadingPairs>
  <TitlesOfParts>
    <vt:vector size="21" baseType="lpstr">
      <vt:lpstr>Прил 1</vt:lpstr>
      <vt:lpstr>Прил 2</vt:lpstr>
      <vt:lpstr>Прил 3</vt:lpstr>
      <vt:lpstr>Прил 4</vt:lpstr>
      <vt:lpstr>Пр.5 Выравн. обл.</vt:lpstr>
      <vt:lpstr>Пр.5 Выравн.р-н</vt:lpstr>
      <vt:lpstr>Пр.5 Содерж.дорог 24-26</vt:lpstr>
      <vt:lpstr>Пр.5 Кап.рем многокв.дом.</vt:lpstr>
      <vt:lpstr>Пр.5 Электр.-тепл.-водосн.</vt:lpstr>
      <vt:lpstr>Пр.5 Кап.ремонт авт.дорог</vt:lpstr>
      <vt:lpstr>Пр5. Решение  с.п.нерасп.резерв</vt:lpstr>
      <vt:lpstr>Пр 6 источ 24-26 </vt:lpstr>
      <vt:lpstr>Пр7 внутр заимст24-26</vt:lpstr>
      <vt:lpstr>пр 8 программа гарантии</vt:lpstr>
      <vt:lpstr>'Пр.5 Кап.ремонт авт.дорог'!Область_печати</vt:lpstr>
      <vt:lpstr>'Пр.5 Содерж.дорог 24-26'!Область_печати</vt:lpstr>
      <vt:lpstr>'Пр5. Решение  с.п.нерасп.резерв'!Область_печати</vt:lpstr>
      <vt:lpstr>'Пр7 внутр заимст24-26'!Область_печати</vt:lpstr>
      <vt:lpstr>'Прил 1'!Область_печати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User</cp:lastModifiedBy>
  <cp:lastPrinted>2024-01-29T12:51:17Z</cp:lastPrinted>
  <dcterms:created xsi:type="dcterms:W3CDTF">2022-11-07T07:07:02Z</dcterms:created>
  <dcterms:modified xsi:type="dcterms:W3CDTF">2024-01-29T12:51:28Z</dcterms:modified>
</cp:coreProperties>
</file>