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360" yWindow="30" windowWidth="21840" windowHeight="8775" tabRatio="811" activeTab="6"/>
  </bookViews>
  <sheets>
    <sheet name="Прил 1" sheetId="1" r:id="rId1"/>
    <sheet name="Прил 2" sheetId="16" r:id="rId2"/>
    <sheet name="Прил 3" sheetId="17" r:id="rId3"/>
    <sheet name="Прил 4" sheetId="18" r:id="rId4"/>
    <sheet name="Пр.5 Содерж.дорог 23-25" sheetId="9" r:id="rId5"/>
    <sheet name="Пр.6 Кап.рем многокв.дом." sheetId="10" r:id="rId6"/>
    <sheet name="Пр.7 Кап.ремонт авт.дорог" sheetId="12" r:id="rId7"/>
  </sheets>
  <definedNames>
    <definedName name="_xlnm._FilterDatabase" localSheetId="1" hidden="1">'Прил 2'!$D$1:$D$515</definedName>
    <definedName name="_xlnm.Print_Area" localSheetId="4">'Пр.5 Содерж.дорог 23-25'!$A$1:$E$30</definedName>
    <definedName name="_xlnm.Print_Area" localSheetId="5">'Пр.6 Кап.рем многокв.дом.'!$A$1:$F$28</definedName>
    <definedName name="_xlnm.Print_Area" localSheetId="6">'Пр.7 Кап.ремонт авт.дорог'!$A$1:$E$30</definedName>
    <definedName name="_xlnm.Print_Area" localSheetId="0">'Прил 1'!$A$1:$E$161</definedName>
    <definedName name="_xlnm.Print_Area" localSheetId="1">'Прил 2'!$A$1:$H$552</definedName>
    <definedName name="_xlnm.Print_Area" localSheetId="2">'Прил 3'!$A$1:$I$588</definedName>
    <definedName name="_xlnm.Print_Area" localSheetId="3">'Прил 4'!$A$1:$J$653</definedName>
  </definedNames>
  <calcPr calcId="124519"/>
</workbook>
</file>

<file path=xl/calcChain.xml><?xml version="1.0" encoding="utf-8"?>
<calcChain xmlns="http://schemas.openxmlformats.org/spreadsheetml/2006/main">
  <c r="C52" i="1"/>
  <c r="C55"/>
  <c r="C135" l="1"/>
  <c r="D147"/>
  <c r="E147"/>
  <c r="C147"/>
  <c r="D154"/>
  <c r="E154"/>
  <c r="C154"/>
  <c r="D99"/>
  <c r="C98" l="1"/>
  <c r="C149"/>
  <c r="C17" i="12"/>
  <c r="E159" i="1" l="1"/>
  <c r="D159"/>
  <c r="C159"/>
  <c r="D119" l="1"/>
  <c r="C14" i="12" l="1"/>
  <c r="C16" i="10"/>
  <c r="C100" i="1" l="1"/>
  <c r="D106" l="1"/>
  <c r="D104"/>
  <c r="C125"/>
  <c r="C119"/>
  <c r="C103"/>
  <c r="C101"/>
  <c r="E135" l="1"/>
  <c r="D135"/>
  <c r="D122" l="1"/>
  <c r="E122"/>
  <c r="C122"/>
  <c r="C48" l="1"/>
  <c r="C131" l="1"/>
  <c r="C130" s="1"/>
  <c r="D108"/>
  <c r="E108"/>
  <c r="C108"/>
  <c r="D130"/>
  <c r="E130"/>
  <c r="E17" i="12" l="1"/>
  <c r="D17"/>
  <c r="E28" i="10"/>
  <c r="D28"/>
  <c r="C28"/>
  <c r="E29" i="9"/>
  <c r="D29"/>
  <c r="C29"/>
  <c r="E89" i="1" l="1"/>
  <c r="D89"/>
  <c r="C89"/>
  <c r="E87"/>
  <c r="D87"/>
  <c r="C87"/>
  <c r="E85"/>
  <c r="D85"/>
  <c r="C85"/>
  <c r="E83"/>
  <c r="D83"/>
  <c r="C83"/>
  <c r="E81"/>
  <c r="D81"/>
  <c r="C81"/>
  <c r="E79"/>
  <c r="D79"/>
  <c r="C79"/>
  <c r="E77"/>
  <c r="D77"/>
  <c r="C77"/>
  <c r="E75"/>
  <c r="D75"/>
  <c r="C75"/>
  <c r="E73"/>
  <c r="D73"/>
  <c r="C73"/>
  <c r="E71"/>
  <c r="D71"/>
  <c r="C71"/>
  <c r="E69"/>
  <c r="D69"/>
  <c r="C69"/>
  <c r="E67"/>
  <c r="D67"/>
  <c r="C67"/>
  <c r="E65"/>
  <c r="D65"/>
  <c r="C65"/>
  <c r="E63"/>
  <c r="D63"/>
  <c r="C63"/>
  <c r="E59"/>
  <c r="E58" s="1"/>
  <c r="E57" s="1"/>
  <c r="D59"/>
  <c r="D58" s="1"/>
  <c r="D57" s="1"/>
  <c r="C59"/>
  <c r="C58" s="1"/>
  <c r="C57" s="1"/>
  <c r="C53"/>
  <c r="C51" s="1"/>
  <c r="E48"/>
  <c r="E45" s="1"/>
  <c r="E44" s="1"/>
  <c r="D48"/>
  <c r="C45"/>
  <c r="C44" s="1"/>
  <c r="D45"/>
  <c r="D44" s="1"/>
  <c r="E42"/>
  <c r="E41" s="1"/>
  <c r="D42"/>
  <c r="D41" s="1"/>
  <c r="C42"/>
  <c r="C41" s="1"/>
  <c r="E39"/>
  <c r="D39"/>
  <c r="C39"/>
  <c r="E37"/>
  <c r="D37"/>
  <c r="C37"/>
  <c r="E35"/>
  <c r="D35"/>
  <c r="C35"/>
  <c r="E31"/>
  <c r="E30" s="1"/>
  <c r="D31"/>
  <c r="D30" s="1"/>
  <c r="C31"/>
  <c r="C30" s="1"/>
  <c r="E28"/>
  <c r="D28"/>
  <c r="C28"/>
  <c r="E26"/>
  <c r="D26"/>
  <c r="C26"/>
  <c r="C23" s="1"/>
  <c r="E18"/>
  <c r="E17" s="1"/>
  <c r="D18"/>
  <c r="D17" s="1"/>
  <c r="C18"/>
  <c r="C17" s="1"/>
  <c r="E12"/>
  <c r="E11" s="1"/>
  <c r="E10" s="1"/>
  <c r="C12"/>
  <c r="C11" s="1"/>
  <c r="C10" s="1"/>
  <c r="D11"/>
  <c r="D10" s="1"/>
  <c r="C95"/>
  <c r="D95"/>
  <c r="D94" s="1"/>
  <c r="E95"/>
  <c r="E94" s="1"/>
  <c r="E62" l="1"/>
  <c r="E61" s="1"/>
  <c r="C34"/>
  <c r="C33" s="1"/>
  <c r="E34"/>
  <c r="E33" s="1"/>
  <c r="C62"/>
  <c r="C61" s="1"/>
  <c r="D23"/>
  <c r="E23"/>
  <c r="D34"/>
  <c r="D33" s="1"/>
  <c r="D62"/>
  <c r="D61" s="1"/>
  <c r="C9" l="1"/>
  <c r="D9"/>
  <c r="E9"/>
  <c r="C152"/>
  <c r="D148"/>
  <c r="E148"/>
  <c r="C148"/>
  <c r="E138"/>
  <c r="E137" s="1"/>
  <c r="D138"/>
  <c r="D137" s="1"/>
  <c r="C138"/>
  <c r="C137" s="1"/>
  <c r="C145"/>
  <c r="D141"/>
  <c r="E141"/>
  <c r="C141"/>
  <c r="D139"/>
  <c r="E139"/>
  <c r="C139"/>
  <c r="E134"/>
  <c r="D134"/>
  <c r="C134"/>
  <c r="D124"/>
  <c r="E124"/>
  <c r="C124"/>
  <c r="D118"/>
  <c r="E118"/>
  <c r="C118"/>
  <c r="D116"/>
  <c r="E116"/>
  <c r="C116"/>
  <c r="D112"/>
  <c r="E112"/>
  <c r="C112"/>
  <c r="D102"/>
  <c r="C102"/>
  <c r="E103"/>
  <c r="E102" s="1"/>
  <c r="E100"/>
  <c r="D100"/>
  <c r="C97"/>
  <c r="C94" s="1"/>
  <c r="E152"/>
  <c r="D152"/>
  <c r="E145"/>
  <c r="D145"/>
  <c r="E143"/>
  <c r="D143"/>
  <c r="C143"/>
  <c r="C99" l="1"/>
  <c r="C93" s="1"/>
  <c r="C92" s="1"/>
  <c r="E99"/>
  <c r="C136"/>
  <c r="D136"/>
  <c r="E136"/>
  <c r="D93" l="1"/>
  <c r="D92" s="1"/>
  <c r="D161" s="1"/>
  <c r="E93"/>
  <c r="E92" s="1"/>
  <c r="E161" s="1"/>
  <c r="C161"/>
</calcChain>
</file>

<file path=xl/sharedStrings.xml><?xml version="1.0" encoding="utf-8"?>
<sst xmlns="http://schemas.openxmlformats.org/spreadsheetml/2006/main" count="11085" uniqueCount="896">
  <si>
    <t>Приложение № 1</t>
  </si>
  <si>
    <t>к решению Брянского районного</t>
  </si>
  <si>
    <t>Совета народных депутатов</t>
  </si>
  <si>
    <t>Код бюджетной классификации</t>
  </si>
  <si>
    <t>Наименование  доходов</t>
  </si>
  <si>
    <t>Сумма на 2023 год</t>
  </si>
  <si>
    <t>Сумма на 2024 год</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</si>
  <si>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</si>
  <si>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</si>
  <si>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</si>
  <si>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</si>
  <si>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</si>
  <si>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</si>
  <si>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</si>
  <si>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</si>
  <si>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1 01 02020 01 0000 110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</si>
  <si>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</si>
  <si>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1 01 02030 01 0000 110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</si>
  <si>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</si>
  <si>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1 01 02040 01 0000 110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</si>
  <si>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</si>
  <si>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</si>
  <si>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</si>
  <si>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</si>
  <si>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</si>
  <si>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</si>
  <si>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</si>
  <si>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</si>
  <si>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</si>
  <si>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1 03 02240 01 0000 110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</si>
  <si>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</si>
  <si>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1 03 02250 01 0000 110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</si>
  <si>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</si>
  <si>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</si>
  <si>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</si>
  <si>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1 05 00000 00 0000 000   </t>
  </si>
  <si>
    <t>НАЛОГИ НА СОВОКУПНЫЙ ДОХОД</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</si>
  <si>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</si>
  <si>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</si>
  <si>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</si>
  <si>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</si>
  <si>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</si>
  <si>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</si>
  <si>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</si>
  <si>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</si>
  <si>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</si>
  <si>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 xml:space="preserve">Государственная пошлина по делам, рассматриваемым в судах общей юрисдикции, мировыми судьями </t>
  </si>
  <si>
    <t>1 08 03010 01 0000 110</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</si>
  <si>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</si>
  <si>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</si>
  <si>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</si>
  <si>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</si>
  <si>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</si>
  <si>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1 11 05010 00 0000 120   </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</si>
  <si>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</si>
  <si>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1 11 05013 05 0000 120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</si>
  <si>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</si>
  <si>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</si>
  <si>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</si>
  <si>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</si>
  <si>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</si>
  <si>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</si>
  <si>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</si>
  <si>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1 11 05035 05 0000 120</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</si>
  <si>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</si>
  <si>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</si>
  <si>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</si>
  <si>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</si>
  <si>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</si>
  <si>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</si>
  <si>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</si>
  <si>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</si>
  <si>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</si>
  <si>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</si>
  <si>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</si>
  <si>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</si>
  <si>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</si>
  <si>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</si>
  <si>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</si>
  <si>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</si>
  <si>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</si>
  <si>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</si>
  <si>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</si>
  <si>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</si>
  <si>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</si>
  <si>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</si>
  <si>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</si>
  <si>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</si>
  <si>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</si>
  <si>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</si>
  <si>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 xml:space="preserve">﻿Доходы, поступающие в порядке возмещения расходов, понесенных в связи с эксплуатацией имущества муниципальных районов
</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</si>
  <si>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</si>
  <si>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</si>
  <si>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</si>
  <si>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</si>
  <si>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</si>
  <si>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</si>
  <si>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</si>
  <si>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</si>
  <si>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</si>
  <si>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</si>
  <si>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</si>
  <si>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</si>
  <si>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</si>
  <si>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</si>
  <si>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</si>
  <si>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</si>
  <si>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</si>
  <si>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</si>
  <si>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</si>
  <si>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</si>
  <si>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</si>
  <si>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</si>
  <si>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</si>
  <si>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</si>
  <si>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</si>
  <si>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</si>
  <si>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</si>
  <si>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</si>
  <si>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1 16 01183 01 0000 140</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</si>
  <si>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</si>
  <si>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</si>
  <si>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</si>
  <si>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</si>
  <si>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1 16 01333 01 0000 140</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</si>
  <si>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</si>
  <si>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</si>
  <si>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</si>
  <si>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</si>
  <si>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</si>
  <si>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</si>
  <si>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</si>
  <si>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</si>
  <si>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﻿1 16 10129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</si>
  <si>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</si>
  <si>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</si>
  <si>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</si>
  <si>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</si>
  <si>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</si>
  <si>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</si>
  <si>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</si>
  <si>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</si>
  <si>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</si>
  <si>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</si>
  <si>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</si>
  <si>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</si>
  <si>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</si>
  <si>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</si>
  <si>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</si>
  <si>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</si>
  <si>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</si>
  <si>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</si>
  <si>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</si>
  <si>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</si>
  <si>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</si>
  <si>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</si>
  <si>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</si>
  <si>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</si>
  <si>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</si>
  <si>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</si>
  <si>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</si>
  <si>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</si>
  <si>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</si>
  <si>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</si>
  <si>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</si>
  <si>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</si>
  <si>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</si>
  <si>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</si>
  <si>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</si>
  <si>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</si>
  <si>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</si>
  <si>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202 25750 00 0000 150</t>
  </si>
  <si>
    <t>Субсидии бюджетам на реализацию мероприятий по модернизации школьных систем образования</t>
  </si>
  <si>
    <t>202 25750 05 0000 150</t>
  </si>
  <si>
    <t>Субсидии бюджетам муниципальных районов на реализацию мероприятий по модернизации школьных систем образования</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</si>
  <si>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</si>
  <si>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</si>
  <si>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</si>
  <si>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</si>
  <si>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</si>
  <si>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</si>
  <si>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</si>
  <si>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</si>
  <si>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</si>
  <si>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</si>
  <si>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</si>
  <si>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</si>
  <si>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</si>
  <si>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</si>
  <si>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</si>
  <si>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</si>
  <si>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</si>
  <si>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</si>
  <si>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2 02 35118 00 0000 150</t>
  </si>
  <si>
    <t>2 02 35118 05 0000 150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</si>
  <si>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</si>
  <si>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</si>
  <si>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</si>
  <si>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</si>
  <si>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</si>
  <si>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</si>
  <si>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</si>
  <si>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</si>
  <si>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</si>
  <si>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</si>
  <si>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2 02 45303 00 0000 150</t>
  </si>
  <si>
    <t>2 02 45303 05 0000 150</t>
  </si>
  <si>
    <t>ВСЕГО</t>
  </si>
  <si>
    <t>Прогнозируемые доходы бюджета Брянского муниципального района Брянской области на 2023 год                                                                                                                                                                и на плановый период 2024 и 2025 годов</t>
  </si>
  <si>
    <t>Сумма на 2025 год</t>
  </si>
  <si>
    <t>2 02 25511 00 0000 150</t>
  </si>
  <si>
    <t>2 02 25511 05 0000 150</t>
  </si>
  <si>
    <t>Субсидии бюджетам на проведение комплексных кадастровых работ</t>
  </si>
  <si>
    <t>Субсидии бюджетам муниципальных районов на проведение комплексных кадастровых работ</t>
  </si>
  <si>
    <t xml:space="preserve">1 05 03000 01 0000 110   </t>
  </si>
  <si>
    <t>1 12 01042 01 0000 120</t>
  </si>
  <si>
    <t>Плата за размещение твердых коммунальных отходов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</si>
  <si>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</si>
  <si>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</si>
  <si>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</si>
  <si>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</si>
  <si>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</si>
  <si>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</si>
  <si>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</si>
  <si>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</si>
  <si>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 xml:space="preserve">﻿1 16 01130 01 0000 140
</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</si>
  <si>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</si>
  <si>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</si>
  <si>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</si>
  <si>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1 16 01150 01 0000 140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</si>
  <si>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</si>
  <si>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1 16 01170 01 0000 140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</si>
  <si>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</si>
  <si>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</si>
  <si>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</si>
  <si>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</si>
  <si>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</si>
  <si>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</si>
  <si>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</si>
  <si>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</si>
  <si>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</si>
  <si>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</si>
  <si>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</si>
  <si>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100</t>
  </si>
  <si>
    <t>120</t>
  </si>
  <si>
    <t>200</t>
  </si>
  <si>
    <t>240</t>
  </si>
  <si>
    <t>800</t>
  </si>
  <si>
    <t>850</t>
  </si>
  <si>
    <t>880</t>
  </si>
  <si>
    <t>870</t>
  </si>
  <si>
    <t>600</t>
  </si>
  <si>
    <t>610</t>
  </si>
  <si>
    <t>500</t>
  </si>
  <si>
    <t>530</t>
  </si>
  <si>
    <t>110</t>
  </si>
  <si>
    <t>810</t>
  </si>
  <si>
    <t>400</t>
  </si>
  <si>
    <t>410</t>
  </si>
  <si>
    <t>540</t>
  </si>
  <si>
    <t>620</t>
  </si>
  <si>
    <t>300</t>
  </si>
  <si>
    <t>340</t>
  </si>
  <si>
    <t>320</t>
  </si>
  <si>
    <t>310</t>
  </si>
  <si>
    <t>360</t>
  </si>
  <si>
    <t>700</t>
  </si>
  <si>
    <t>730</t>
  </si>
  <si>
    <t>510</t>
  </si>
  <si>
    <t>рублей</t>
  </si>
  <si>
    <t>102</t>
  </si>
  <si>
    <t>104</t>
  </si>
  <si>
    <t>111</t>
  </si>
  <si>
    <t>258</t>
  </si>
  <si>
    <t>368</t>
  </si>
  <si>
    <t>901</t>
  </si>
  <si>
    <t>903</t>
  </si>
  <si>
    <t>Приложение №4</t>
  </si>
  <si>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</si>
  <si>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2023 год и на плановый период 2024 и 2025 годов</t>
  </si>
  <si>
    <t>Наименование</t>
  </si>
  <si>
    <t>ОМ</t>
  </si>
  <si>
    <t>ГРБС</t>
  </si>
  <si>
    <t>НР</t>
  </si>
  <si>
    <t>ВР</t>
  </si>
  <si>
    <t>2023 год</t>
  </si>
  <si>
    <t>2024 год</t>
  </si>
  <si>
    <t>2025 год</t>
  </si>
  <si>
    <t>1</t>
  </si>
  <si>
    <t>2</t>
  </si>
  <si>
    <t>3</t>
  </si>
  <si>
    <t>4</t>
  </si>
  <si>
    <t>5</t>
  </si>
  <si>
    <t>6</t>
  </si>
  <si>
    <t>7</t>
  </si>
  <si>
    <t>8</t>
  </si>
  <si>
    <t>9</t>
  </si>
  <si>
    <t>10</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</si>
  <si>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</si>
  <si>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01</t>
  </si>
  <si>
    <t>Обеспечение деятельности администрации Брянского района по реализации установленных муниципальных полномочий</t>
  </si>
  <si>
    <t>0</t>
  </si>
  <si>
    <t>Администрация Брянского района</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</si>
  <si>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</si>
  <si>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</si>
  <si>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</si>
  <si>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</si>
  <si>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Руководство и управление в сфере установленных функций органов местного самоуправления</t>
  </si>
  <si>
    <t>80040</t>
  </si>
  <si>
    <t>Опубликование нормативных правовых актов муниципальных образований и иной официальной информации</t>
  </si>
  <si>
    <t>80100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</si>
  <si>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</si>
  <si>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</si>
  <si>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Единые дежурно-диспетчерские службы</t>
  </si>
  <si>
    <t>80700</t>
  </si>
  <si>
    <t>Расходы на выплаты персоналу казенных учреждений</t>
  </si>
  <si>
    <t>Эксплуатация и содержание имущества, находящегося в муниципальной собственности, арендованного недвижимого имущества</t>
  </si>
  <si>
    <t>80930</t>
  </si>
  <si>
    <t>Оповещение населения об опасностях, возникающих при ведении военных действий и возникновении чрезвычайных ситуаций</t>
  </si>
  <si>
    <t>81200</t>
  </si>
  <si>
    <t>L5110</t>
  </si>
  <si>
    <t>Обеспечение деятельности администрации Брянского района по реализации отдельных государственных полномочий</t>
  </si>
  <si>
    <t>02</t>
  </si>
  <si>
    <t>Организация и осуществление деятельности по опеке и попечительству</t>
  </si>
  <si>
    <t>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</si>
  <si>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</si>
  <si>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</si>
  <si>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</si>
  <si>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</si>
  <si>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</si>
  <si>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03</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</si>
  <si>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</si>
  <si>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</si>
  <si>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</si>
  <si>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Субсидии бюджетным учреждениям</t>
  </si>
  <si>
    <t>Повышение эффективности реализации полномочий в сфере национальной безопасности, правоохранительной деятельности и экономики</t>
  </si>
  <si>
    <t>04</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</si>
  <si>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</si>
  <si>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12510</t>
  </si>
  <si>
    <t>Мероприятия в сфере пожарной безопасности</t>
  </si>
  <si>
    <t>81140</t>
  </si>
  <si>
    <t>Иные бюджетные ассигнования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</si>
  <si>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</si>
  <si>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</si>
  <si>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</si>
  <si>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Социальные выплаты гражданам, кроме публичных нормативных социальных выплат</t>
  </si>
  <si>
    <t>82590</t>
  </si>
  <si>
    <t>Социальное обеспечение и иные выплаты населению</t>
  </si>
  <si>
    <t>Повышение эффективности реализации отдельных государственных и муниципальных полномочий в сфере социальной политики</t>
  </si>
  <si>
    <t>05</t>
  </si>
  <si>
    <t>Обеспечение сохранности жилых помещений закрепленных за детьми-сиротами и детьми оставшимися без попечения родителей</t>
  </si>
  <si>
    <t>16710</t>
  </si>
  <si>
    <t>Публичные нормативные социальные выплаты гражданам</t>
  </si>
  <si>
    <t>16722</t>
  </si>
  <si>
    <t>16723</t>
  </si>
  <si>
    <t>Выплата муниципальных пенсий (доплат к государственным пенсиям)</t>
  </si>
  <si>
    <t>82450</t>
  </si>
  <si>
    <t>Социальные выплаты лицам, удостоенным звания почетного гражданина муниципального образования</t>
  </si>
  <si>
    <t>82580</t>
  </si>
  <si>
    <t>Иные выплаты населению</t>
  </si>
  <si>
    <t>Реализация мероприятий по обеспечению жильем молодых семей</t>
  </si>
  <si>
    <t>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</si>
  <si>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</si>
  <si>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</si>
  <si>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Капитальные вложения в объекты государственной (муниципальной) собственности</t>
  </si>
  <si>
    <t>Бюджетные инвестиции</t>
  </si>
  <si>
    <t>Межбюджетные отношения с поселениями Брянского района</t>
  </si>
  <si>
    <t>06</t>
  </si>
  <si>
    <t>51180</t>
  </si>
  <si>
    <t>Межбюджетные трансферты</t>
  </si>
  <si>
    <t>Субвенции</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</si>
  <si>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</si>
  <si>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83710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</si>
  <si>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</si>
  <si>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</si>
  <si>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Обеспечение деятельности транспортно-хозяйственной службы Брянского района</t>
  </si>
  <si>
    <t>07</t>
  </si>
  <si>
    <t>Учреждения, обеспечивающие деятельность органов местного самоуправления и муниципальных учреждений</t>
  </si>
  <si>
    <t>80720</t>
  </si>
  <si>
    <t>Мероприятия в сфере охраны окружающей среды</t>
  </si>
  <si>
    <t>08</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</si>
  <si>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</si>
  <si>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</si>
  <si>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района</t>
  </si>
  <si>
    <t>Финансовое управление администрации Брянского района</t>
  </si>
  <si>
    <t>Обслуживание муниципального долга</t>
  </si>
  <si>
    <t>83000</t>
  </si>
  <si>
    <t>Обслуживание государственного (муниципального) долга</t>
  </si>
  <si>
    <t>Материально-техническое и финансовое обеспечение деятельности финансового управления администрации Брянского района</t>
  </si>
  <si>
    <t>Уплата налогов, сборов и иных платежей</t>
  </si>
  <si>
    <t>Сопровождение и модернизация технических и программных комплексов организации бюджетного процесса в Брянском муниципальном районе</t>
  </si>
  <si>
    <t>Развитие информационного общества и формирование электронного правительства</t>
  </si>
  <si>
    <t>83230</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</si>
  <si>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</si>
  <si>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</si>
  <si>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Дотации</t>
  </si>
  <si>
    <t>Выравнивание бюджетной обеспеченности поселений</t>
  </si>
  <si>
    <t>83010</t>
  </si>
  <si>
    <t>Формирование современной модели образования в Брянском муниципальном районе Брянской области</t>
  </si>
  <si>
    <t>Управление образования администрации Брянского района</t>
  </si>
  <si>
    <t>00</t>
  </si>
  <si>
    <t>Организация предоставления общедоступного начального, основного, общего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</si>
  <si>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</si>
  <si>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</si>
  <si>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Организация предоставления общедоступного дошкольного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</si>
  <si>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</si>
  <si>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14722</t>
  </si>
  <si>
    <t>Субсидии автономным учреждениям</t>
  </si>
  <si>
    <t>Организация предоставления дополнительного образования</t>
  </si>
  <si>
    <t>Организации дополнительного образования</t>
  </si>
  <si>
    <t>80320</t>
  </si>
  <si>
    <t>Обеспечение функционирования модели персонифицированного финансирования дополнительного образования детей</t>
  </si>
  <si>
    <t>82610</t>
  </si>
  <si>
    <t>S7670</t>
  </si>
  <si>
    <t>Субсидии муниципальным образовательным организациям на возмещение нормативных затрат, связанных с оказанием муниципальных услуг</t>
  </si>
  <si>
    <t>Дошкольные образовательные организации</t>
  </si>
  <si>
    <t>80300</t>
  </si>
  <si>
    <t>Общеобразовательные организации</t>
  </si>
  <si>
    <t>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</si>
  <si>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</si>
  <si>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</si>
  <si>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Организация и проведение олимпиад, выставок, конкурсов, конференций и других общественных мероприятий</t>
  </si>
  <si>
    <t>82340</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</si>
  <si>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</si>
  <si>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</si>
  <si>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</si>
  <si>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</si>
  <si>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Стипендии</t>
  </si>
  <si>
    <t>82520</t>
  </si>
  <si>
    <t>Приведение в соответствии с брендбуком "Точка роста" помещений муниципальных общеобразовательных организаций</t>
  </si>
  <si>
    <t>09</t>
  </si>
  <si>
    <t>S4910</t>
  </si>
  <si>
    <t>Организация питания</t>
  </si>
  <si>
    <t>Организация питания в образовательных организациях</t>
  </si>
  <si>
    <t>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</si>
  <si>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</si>
  <si>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</si>
  <si>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Мероприятия по проведению оздоровительной компании детей</t>
  </si>
  <si>
    <t>11</t>
  </si>
  <si>
    <t>S4790</t>
  </si>
  <si>
    <t>Социальные гарантии педагогическим работникам</t>
  </si>
  <si>
    <t>12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</si>
  <si>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</si>
  <si>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</si>
  <si>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13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</si>
  <si>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</si>
  <si>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</si>
  <si>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53030</t>
  </si>
  <si>
    <t>Строительство учреждений образования Брянского района</t>
  </si>
  <si>
    <t>15</t>
  </si>
  <si>
    <t>Бюджетные инвестиции в объекты капитального строительства муниципальной собственности</t>
  </si>
  <si>
    <t>81680</t>
  </si>
  <si>
    <t>L7500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</si>
  <si>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</si>
  <si>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</si>
  <si>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</si>
  <si>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</si>
  <si>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Мероприятия в сфере туризма</t>
  </si>
  <si>
    <t>Управление культуры, молодежной политики и спорта Брянского муниципального района</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</si>
  <si>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</si>
  <si>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</si>
  <si>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</si>
  <si>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Библиотеки</t>
  </si>
  <si>
    <t>80450</t>
  </si>
  <si>
    <t>L5190</t>
  </si>
  <si>
    <t>Музей</t>
  </si>
  <si>
    <t>Музеи и постоянные выставки</t>
  </si>
  <si>
    <t>80460</t>
  </si>
  <si>
    <t>Культурно-досуговые учреждения</t>
  </si>
  <si>
    <t>Дворцы и дома культуры, клубы, выставочные залы</t>
  </si>
  <si>
    <t>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</si>
  <si>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</si>
  <si>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</si>
  <si>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</si>
  <si>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Мероприятия по развитию культуры</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</si>
  <si>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</si>
  <si>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</si>
  <si>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</si>
  <si>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</si>
  <si>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</si>
  <si>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</si>
  <si>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Спортивно-оздоровительные комплексы и центры</t>
  </si>
  <si>
    <t>80600</t>
  </si>
  <si>
    <t>Отдельные мероприятия по развитию спорта</t>
  </si>
  <si>
    <t>Мероприятия по развитию физической культуры и спорта</t>
  </si>
  <si>
    <t>82300</t>
  </si>
  <si>
    <t>Архивная служба</t>
  </si>
  <si>
    <t>A2</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</si>
  <si>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</si>
  <si>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</si>
  <si>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Софинансирование объектов капитальных вложений муниципальной собственности</t>
  </si>
  <si>
    <t>S1270</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</si>
  <si>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</si>
  <si>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</si>
  <si>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Профилактика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</si>
  <si>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</si>
  <si>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</si>
  <si>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</si>
  <si>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</si>
  <si>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</si>
  <si>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Развитие и совершенствование сети автомобильных дорог местного значения</t>
  </si>
  <si>
    <t>81600</t>
  </si>
  <si>
    <t>Повышение безопасности дорожного движения</t>
  </si>
  <si>
    <t>81660</t>
  </si>
  <si>
    <t>Развитие и совершенствование сети автомобильных дорог местного значения общего пользования</t>
  </si>
  <si>
    <t>S6160</t>
  </si>
  <si>
    <t>Ремонт и содержание автомобильных дорог общего пользования местного значения по Брянскому району (в разрезе сельских поселений) для обеспечения сохранности и условий безопасности на них</t>
  </si>
  <si>
    <t>Обеспечение сохранности автомобильных дорог местного значения и условий безопасного движения по ним</t>
  </si>
  <si>
    <t>81610</t>
  </si>
  <si>
    <t>Реализация полномочий в сфере дорожной деятельности в отношении дорог общего пользования местного значения в соответствии с заключенными соглашениями</t>
  </si>
  <si>
    <t>83730</t>
  </si>
  <si>
    <t>Капитальный ремонт и ремонт автомобильных дорог общего пользования местного значения и искусственных сооружений на них</t>
  </si>
  <si>
    <t>Обеспечение сохранности автомобильных дорог местного значения и условий безопасности движения по ним</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</si>
  <si>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</si>
  <si>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</si>
  <si>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</si>
  <si>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Подготовка объектов ЖКХ к зиме</t>
  </si>
  <si>
    <t>S3450</t>
  </si>
  <si>
    <t>Информационное обеспечение и пропаганда охраны труда</t>
  </si>
  <si>
    <t>Управление муниципальной собственностью Брянского муниципального района Брянской области</t>
  </si>
  <si>
    <t>Оценка имущества, признание прав и регулирование отношений муниципальной собственности</t>
  </si>
  <si>
    <t>Комитет по управлению муниципальным имуществом Брянского района</t>
  </si>
  <si>
    <t>80900</t>
  </si>
  <si>
    <t>Эксплуатация и содержание имущества казны муниципального образования</t>
  </si>
  <si>
    <t>80920</t>
  </si>
  <si>
    <t>Мероприятия по землеустройству и землепользованию</t>
  </si>
  <si>
    <t>80910</t>
  </si>
  <si>
    <t>Материально-техническое и финансовое обеспечение деятельности комитета</t>
  </si>
  <si>
    <t>Жилищно-коммунальное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</si>
  <si>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</si>
  <si>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</si>
  <si>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Оценка имущества и регулирование отношений муниципальной собственности</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</si>
  <si>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</si>
  <si>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</si>
  <si>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Реализация мероприятий в области защиты населения и территории от чрезвычайных ситуаций, пожарной безопасности</t>
  </si>
  <si>
    <t>Непрограммная деятельность</t>
  </si>
  <si>
    <t>70</t>
  </si>
  <si>
    <t>Условно-утвержденные расходы</t>
  </si>
  <si>
    <t>80080</t>
  </si>
  <si>
    <t>Резервные средства</t>
  </si>
  <si>
    <t>Контрольно-счетная палата Брянского района</t>
  </si>
  <si>
    <t>Обеспечение деятельности руководителя контрольно-счетного органа муниципального образования и его заместителей</t>
  </si>
  <si>
    <t>80050</t>
  </si>
  <si>
    <t>Брянский районный Совет народных депутатов</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</si>
  <si>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</si>
  <si>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</si>
  <si>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</si>
  <si>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</si>
  <si>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Мероприятия в сфере жилищного хозяйства</t>
  </si>
  <si>
    <t>81750</t>
  </si>
  <si>
    <t>Прочие мероприятия в области жилищно-коммунального хозяйства</t>
  </si>
  <si>
    <t>81870</t>
  </si>
  <si>
    <t>Резервный фонд местной администрации</t>
  </si>
  <si>
    <t>83030</t>
  </si>
  <si>
    <t>Мероприятия в сфере архитектуры и градостроительства</t>
  </si>
  <si>
    <t>83310</t>
  </si>
  <si>
    <t>№ п/п</t>
  </si>
  <si>
    <t>Наименование сельского поселения</t>
  </si>
  <si>
    <t>Итого</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</si>
  <si>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</si>
  <si>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</si>
  <si>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</si>
  <si>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</si>
  <si>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</si>
  <si>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Глинищевское сельское поселение Брянского муниципального района Брянской области</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</si>
  <si>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</si>
  <si>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</si>
  <si>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</si>
  <si>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</si>
  <si>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</si>
  <si>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</si>
  <si>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</si>
  <si>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</si>
  <si>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</si>
  <si>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</si>
  <si>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Таблица 4</t>
  </si>
  <si>
    <t xml:space="preserve">Глинищевское сельское поселение Брянского муниципального района Брянской области </t>
  </si>
  <si>
    <t>Нераспределенный резерв</t>
  </si>
  <si>
    <t>Таблица 5</t>
  </si>
  <si>
    <t>Таблица 7</t>
  </si>
  <si>
    <t xml:space="preserve">Распределение расходов  бюджета Брянского муниципального района Брянской области  на 2023 год и на плановый период 2024  и 2025 годов  по разделам и подразделам, целевым статьям, группам и подгруппам видов расходов функциональной классификации расходов бюджетов Российской Федерации   </t>
  </si>
  <si>
    <t>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</si>
  <si>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</si>
  <si>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</si>
  <si>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Распределение расходов  бюджета Брянского муниципального района Брянской области  на 2023 год и на плановый период 2024  и 2025 годов по ведомственной структуре</t>
  </si>
  <si>
    <t>Распределение иных межбюджетных трансфертов, передаваемых бюджетам поселений из средств дорожного фонда Брянского муниципального района на финансовое обеспечение полномочий в сфере дорожной деятельности в отношении дорог общего пользования местного значения в соответствии с заключенными соглашениями на  2023 год и на плановый период 2024 и 2025 годов</t>
  </si>
  <si>
    <t>Распределение иных межбюджетных трансфертов, передаваемых бюджетам поселений на осуществление полномочий по решению вопросов местного значения на обеспечение мероприятий по капитальному ремонту многоквартирных домов, организацию строительства и содержания  муниципального жилого фонда в соответствии с жилищным законодательством и заключенными соглашениями на  2023 год и на плановый период 2024 и 2025 годов</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</si>
  <si>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</si>
  <si>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2 02 25210 00 0000 150</t>
  </si>
  <si>
    <t>Субсидии бюджетам на обеспечение образовательных организаций материально-технической базой для внедрения цифровой образовательной среды</t>
  </si>
  <si>
    <t>Субсидии бюджетам муниципальных районов на обеспечение образовательных организаций материально-технической базой для внедрения цифровой образовательной среды</t>
  </si>
  <si>
    <t>2 02 25210 05 0000 150</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</si>
  <si>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2023 год и на плановый период 2024 и 2025 годов</t>
  </si>
  <si>
    <t>2 02 45179 05 0000 150</t>
  </si>
  <si>
    <t>2 02 45179 00 0000 150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</si>
  <si>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</si>
  <si>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</si>
  <si>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EВ</t>
  </si>
  <si>
    <t>2 02 25513 00 0000 150</t>
  </si>
  <si>
    <t>2 02 25513 05 0000 150</t>
  </si>
  <si>
    <t>Субсидии бюджетам  на развитие сети учреждений культурно-досугового типа</t>
  </si>
  <si>
    <t>Субсидии бюджетам муниципальных районов на развитие сети учреждений культурно-досугового типа</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</si>
  <si>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</si>
  <si>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</si>
  <si>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Мероприятия по проведению оздоровительной кампании детей</t>
  </si>
  <si>
    <t>2 02 20300 00 0000 150</t>
  </si>
  <si>
    <t>2 02 20300 05 0000 150</t>
  </si>
  <si>
    <t>2 02 20303 05 0000 150</t>
  </si>
  <si>
    <t>2 02 20303 00 0000 150</t>
  </si>
  <si>
    <t>Субсидии бюджетам муниципальных районов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</si>
  <si>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Субсидии бюджетам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</si>
  <si>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модернизации систем коммунальной инфраструктуры за счет средств бюджетов</t>
  </si>
  <si>
    <t>Субсидии бюджетам на обеспечение мероприятий по модернизации систем коммунальной инфраструктуры за счет средств бюджетов</t>
  </si>
  <si>
    <t>830</t>
  </si>
  <si>
    <t>Проведение комплексных кадастровых работ</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</si>
  <si>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</si>
  <si>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</si>
  <si>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</si>
  <si>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</si>
  <si>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</si>
  <si>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</si>
  <si>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Поддержка мер по обеспечению сбалансированности бюджетов поселений</t>
  </si>
  <si>
    <t>83020</t>
  </si>
  <si>
    <t>Реализация мероприятий по модернизации школьных систем образования</t>
  </si>
  <si>
    <t>Развитие материально-технической базы муниципальных образовательных организаций в сфере физической культуры и спорта</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</si>
  <si>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</si>
  <si>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Компенсация родительской платы за присмотр и уход за детьми в образовательных организациях, реализующих образовательную программу дошкольного образования</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</si>
  <si>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</si>
  <si>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14</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</si>
  <si>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</si>
  <si>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Региональный проект "Патриотическое воспитание граждан Российской Федерации (Брянская область)"</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</si>
  <si>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</si>
  <si>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</si>
  <si>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Развитие сети учреждений культурно-досугового типа</t>
  </si>
  <si>
    <t>55130</t>
  </si>
  <si>
    <t>Государственная поддержка отрасли культуры</t>
  </si>
  <si>
    <t>55190</t>
  </si>
  <si>
    <t>Приобретение специализированной техники для предприятий жилищно-коммунального комплекса</t>
  </si>
  <si>
    <t>81850</t>
  </si>
  <si>
    <t>Обеспечение мероприятий по модернизации систем коммунальной инфраструктуры</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</si>
  <si>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</si>
  <si>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09505</t>
  </si>
  <si>
    <t>Обеспечение мероприятий по модернизации систем коммунальной инфраструктуры (за счет средств областного бюджета)</t>
  </si>
  <si>
    <t>09605</t>
  </si>
  <si>
    <t>S9605</t>
  </si>
  <si>
    <t>Улучшение условий и охраны труда в Брянском муниципальном районе Брянской области</t>
  </si>
  <si>
    <t>Мероприятия по улучшению условий труда</t>
  </si>
  <si>
    <t>82440</t>
  </si>
  <si>
    <t>Развитие физической культуры и спорта в Брянском муниципальном районе Брянской области</t>
  </si>
  <si>
    <t>Развитие детско-юношеского спорта и системы поготовки высококвалифицированных спортсменов</t>
  </si>
  <si>
    <t>Организации, осуществляющие спортивную подготовку</t>
  </si>
  <si>
    <t>80620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</si>
  <si>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</si>
  <si>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</si>
  <si>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Учреждения, обеспечивающие оказание услуг в сфере физической культуры и спорта (методичекий кабинет)</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</si>
  <si>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</si>
  <si>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</si>
  <si>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</si>
  <si>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81110</t>
  </si>
  <si>
    <t>Организация и проведение выборов и референдумов</t>
  </si>
  <si>
    <t>80060</t>
  </si>
  <si>
    <t>Специальные расходы</t>
  </si>
  <si>
    <t>Исполнение исковых требований на основании вступивших в законную силу судебных актов</t>
  </si>
  <si>
    <t>83270</t>
  </si>
  <si>
    <t>Исполнение судебных актов</t>
  </si>
  <si>
    <t>ИТОГО:</t>
  </si>
  <si>
    <t>02 4 04 83020</t>
  </si>
  <si>
    <t>Иные дотации</t>
  </si>
  <si>
    <t>02 4 04 83010</t>
  </si>
  <si>
    <t>02 4 04 15840</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</si>
  <si>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</si>
  <si>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</si>
  <si>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02 4 01 83000</t>
  </si>
  <si>
    <t>Обслуживание государственного (муниципального) внутреннего долга</t>
  </si>
  <si>
    <t>12 4 05 81680</t>
  </si>
  <si>
    <t>Массовый спорт</t>
  </si>
  <si>
    <t>12 4 04 80720</t>
  </si>
  <si>
    <t>12 4 03 82300</t>
  </si>
  <si>
    <t>12 4 02 80600</t>
  </si>
  <si>
    <t>12 4 01 S7690</t>
  </si>
  <si>
    <t>12 4 01 80620</t>
  </si>
  <si>
    <t>Физическая культура</t>
  </si>
  <si>
    <t>Физическая культура и спорт</t>
  </si>
  <si>
    <t>06 4 01 81120</t>
  </si>
  <si>
    <t>01 4 05 82580</t>
  </si>
  <si>
    <t>Другие вопросы в области социальной политики</t>
  </si>
  <si>
    <t>03 4 13 14780</t>
  </si>
  <si>
    <t>01 4 05 R0820</t>
  </si>
  <si>
    <t>01 4 05 L4970</t>
  </si>
  <si>
    <t>01 4 05 16723</t>
  </si>
  <si>
    <t>01 4 05 16722</t>
  </si>
  <si>
    <t>Охрана семьи и детства</t>
  </si>
  <si>
    <t>13 4 02 82590</t>
  </si>
  <si>
    <t>01 4 05 16710</t>
  </si>
  <si>
    <t>Социальное обеспечение населения</t>
  </si>
  <si>
    <t>01 4 05 82450</t>
  </si>
  <si>
    <t>Пенсионное обеспечение</t>
  </si>
  <si>
    <t>Социальная политика</t>
  </si>
  <si>
    <t>04 4 13 14210</t>
  </si>
  <si>
    <t>04 4 12 80720</t>
  </si>
  <si>
    <t>04 4 11 80720</t>
  </si>
  <si>
    <t>04 4 10 80040</t>
  </si>
  <si>
    <t>Другие вопросы в области культуры, кинематографии</t>
  </si>
  <si>
    <t>04 4 14 80720</t>
  </si>
  <si>
    <t>04 4 09 82400</t>
  </si>
  <si>
    <t>04 4 08 84260</t>
  </si>
  <si>
    <t>04 4 07 80480</t>
  </si>
  <si>
    <t>04 4 06 80460</t>
  </si>
  <si>
    <t>04 4 05 L5190</t>
  </si>
  <si>
    <t>04 4 05 80450</t>
  </si>
  <si>
    <t>04 1 A2 55190</t>
  </si>
  <si>
    <t>04 1 A1 55130</t>
  </si>
  <si>
    <t>Культура</t>
  </si>
  <si>
    <t>Культура, кинематография</t>
  </si>
  <si>
    <t>04 4 04 14723</t>
  </si>
  <si>
    <t>03 4 21 80720</t>
  </si>
  <si>
    <t>03 4 18 80720</t>
  </si>
  <si>
    <t>03 4 12 14723</t>
  </si>
  <si>
    <t>03 4 11 S4790</t>
  </si>
  <si>
    <t>03 4 08 82520</t>
  </si>
  <si>
    <t>03 4 08 82360</t>
  </si>
  <si>
    <t>03 4 08 82340</t>
  </si>
  <si>
    <t>03 4 03 80720</t>
  </si>
  <si>
    <t>03 4 03 80040</t>
  </si>
  <si>
    <t>Другие вопросы в области образования</t>
  </si>
  <si>
    <t>04 4 03 82520</t>
  </si>
  <si>
    <t>04 4 03 82360</t>
  </si>
  <si>
    <t>Молодежная политика</t>
  </si>
  <si>
    <t>04 4 02 80320</t>
  </si>
  <si>
    <t>03 4 04 S7670</t>
  </si>
  <si>
    <t>03 4 04 82610</t>
  </si>
  <si>
    <t>03 4 04 80320</t>
  </si>
  <si>
    <t>Дополнительное образование детей</t>
  </si>
  <si>
    <t>03 4 15 81680</t>
  </si>
  <si>
    <t>03 4 14 53030</t>
  </si>
  <si>
    <t>03 4 10 L3040</t>
  </si>
  <si>
    <t>03 4 10 82350</t>
  </si>
  <si>
    <t>03 4 09 S4910</t>
  </si>
  <si>
    <t>03 4 07 S4900</t>
  </si>
  <si>
    <t>03 4 05 80310</t>
  </si>
  <si>
    <t>03 4 01 14721</t>
  </si>
  <si>
    <t>03 2 ZВ L7500</t>
  </si>
  <si>
    <t>03 1 EВ 51790</t>
  </si>
  <si>
    <t>Общее образование</t>
  </si>
  <si>
    <t>03 4 05 80300</t>
  </si>
  <si>
    <t>03 4 02 14722</t>
  </si>
  <si>
    <t>Дошкольное образование</t>
  </si>
  <si>
    <t>Образование</t>
  </si>
  <si>
    <t>01 4 08 83280</t>
  </si>
  <si>
    <t>Другие вопросы в области охраны окружающей среды</t>
  </si>
  <si>
    <t>Экологический контроль</t>
  </si>
  <si>
    <t>Охрана окружающей среды</t>
  </si>
  <si>
    <t>70 0 00 81870</t>
  </si>
  <si>
    <t>09 4 02 81850</t>
  </si>
  <si>
    <t>Другие вопросы в области жилищно-коммунального хозяйства</t>
  </si>
  <si>
    <t>09 4 03 S9605</t>
  </si>
  <si>
    <t>09 4 03 09605</t>
  </si>
  <si>
    <t>09 4 03 09505</t>
  </si>
  <si>
    <t>09 4 01 S3450</t>
  </si>
  <si>
    <t>07 4 01 S1270</t>
  </si>
  <si>
    <t>07 4 01 81680</t>
  </si>
  <si>
    <t>05 4 01 81680</t>
  </si>
  <si>
    <t>01 4 06 83710</t>
  </si>
  <si>
    <t>01 4 01 80930</t>
  </si>
  <si>
    <t>Коммунальное хозяйство</t>
  </si>
  <si>
    <t>70 0 00 83270</t>
  </si>
  <si>
    <t>70 0 00 81750</t>
  </si>
  <si>
    <t>11 4 04 81830</t>
  </si>
  <si>
    <t>01 4 06 83760</t>
  </si>
  <si>
    <t>Жилищное хозяйство</t>
  </si>
  <si>
    <t>70 0 00 83310</t>
  </si>
  <si>
    <t>11 4 02 80910</t>
  </si>
  <si>
    <t>10 4 04 82440</t>
  </si>
  <si>
    <t>10 4 03 82440</t>
  </si>
  <si>
    <t>04 4 01 82390</t>
  </si>
  <si>
    <t>03 4 08 82370</t>
  </si>
  <si>
    <t>01 4 01 L5110</t>
  </si>
  <si>
    <t>Другие вопросы в области национальной экономики</t>
  </si>
  <si>
    <t>08 4 03 S6170</t>
  </si>
  <si>
    <t>08 4 02 83730</t>
  </si>
  <si>
    <t>08 4 02 81610</t>
  </si>
  <si>
    <t>08 4 01 S6160</t>
  </si>
  <si>
    <t>08 4 01 81660</t>
  </si>
  <si>
    <t>08 4 01 81600</t>
  </si>
  <si>
    <t>Дорожное хозяйство (дорожные фонды)</t>
  </si>
  <si>
    <t>01 4 04 81630</t>
  </si>
  <si>
    <t>Транспорт</t>
  </si>
  <si>
    <t>01 4 04 12510</t>
  </si>
  <si>
    <t>Сельское хозяйство и рыболовство</t>
  </si>
  <si>
    <t>Национальная экономика</t>
  </si>
  <si>
    <t>13 4 02 81210</t>
  </si>
  <si>
    <t>13 4 02 81140</t>
  </si>
  <si>
    <t>13 4 02 81110</t>
  </si>
  <si>
    <t>01 4 01 80700</t>
  </si>
  <si>
    <t>Защита населения и территории от чрезвычайных ситуаций природного и техногенного характера, пожарная безопасность</t>
  </si>
  <si>
    <t>13 4 01 81210</t>
  </si>
  <si>
    <t>13 4 01 81200</t>
  </si>
  <si>
    <t>Гражданская оборона</t>
  </si>
  <si>
    <t>Национальная безопасность и правоохранительная деятельность</t>
  </si>
  <si>
    <t>01 4 06 51180</t>
  </si>
  <si>
    <t>Мобилизационная и вневойсковая подготовка</t>
  </si>
  <si>
    <t>Национальная оборона</t>
  </si>
  <si>
    <t>70 0 00 80080</t>
  </si>
  <si>
    <t>11 4 05 80900</t>
  </si>
  <si>
    <t>11 4 03 80040</t>
  </si>
  <si>
    <t>11 4 01 80920</t>
  </si>
  <si>
    <t>11 4 01 80900</t>
  </si>
  <si>
    <t>11 4 01 80100</t>
  </si>
  <si>
    <t>02 4 03 83230</t>
  </si>
  <si>
    <t>01 4 07 80720</t>
  </si>
  <si>
    <t>01 4 03 80710</t>
  </si>
  <si>
    <t>01 4 01 80100</t>
  </si>
  <si>
    <t>Другие общегосударственные вопросы</t>
  </si>
  <si>
    <t>70 0 00 83030</t>
  </si>
  <si>
    <t>Резервные фонды</t>
  </si>
  <si>
    <t>70 0 00 80060</t>
  </si>
  <si>
    <t>Обеспечение проведения выборов и референдумов</t>
  </si>
  <si>
    <t>70 0 00 80050</t>
  </si>
  <si>
    <t>70 0 00 80040</t>
  </si>
  <si>
    <t>02 4 02 80040</t>
  </si>
  <si>
    <t>Обеспечение деятельности финансовых, налоговых и таможенных органов и органов финансового (финансово-бюджетного) надзора</t>
  </si>
  <si>
    <t>01 4 02 51200</t>
  </si>
  <si>
    <t>Судебная система</t>
  </si>
  <si>
    <t>01 4 02 17900</t>
  </si>
  <si>
    <t>01 4 02 16721</t>
  </si>
  <si>
    <t>01 4 02 12023</t>
  </si>
  <si>
    <t>01 4 02 12022</t>
  </si>
  <si>
    <t>01 4 02 12021</t>
  </si>
  <si>
    <t>01 4 01 80040</t>
  </si>
  <si>
    <t>01 4 01 80020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</si>
  <si>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</si>
  <si>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70 0 00 80030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</si>
  <si>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</si>
  <si>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70 0 00 80010</t>
  </si>
  <si>
    <t>Функционирование высшего должностного лица субъекта Российской Федерации и муниципального образования</t>
  </si>
  <si>
    <t>Общегосударственные вопросы</t>
  </si>
  <si>
    <t>ЦСР</t>
  </si>
  <si>
    <t>Пр</t>
  </si>
  <si>
    <t>Рз</t>
  </si>
  <si>
    <t>Региональный проект "Создание условий для обучения, отдыха и оздоровления детей и молодежи (Брянская область)"</t>
  </si>
  <si>
    <t>ZВ</t>
  </si>
  <si>
    <t>Региональный проект "Культурная среда (Брянская область)"</t>
  </si>
  <si>
    <t>A1</t>
  </si>
  <si>
    <t>Региональный проект "Творческие люди (Брянская область)"</t>
  </si>
  <si>
    <t>Непрерывная подготовка работников по охране труда на основе современных технологий обучения</t>
  </si>
  <si>
    <t>Капитальный ремонт кровель муниципальных образовательных организаций Брянской области</t>
  </si>
  <si>
    <t>03 4 06 S4850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</si>
  <si>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</si>
  <si>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S4850</t>
  </si>
  <si>
    <t>ВОЗВРАТ ОСТАТКОВ СУБСИДИЙ, СУБВЕНЦИЙ И ИНЫХ МЕЖБЮДЖЕТНЫХ ТРАНСФЕРТОВ, ИМЕЮЩИХ ЦЕЛЕВОЕ НАЗНАЧЕНИЕ, ПРОШЛЫХ ЛЕТ</t>
  </si>
  <si>
    <t xml:space="preserve">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</si>
  <si>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</si>
  <si>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2  19 00000 00 0000 150</t>
  </si>
  <si>
    <t>Развитие культуры и молодежной политики в Брянском муниципальном районе Брянской области</t>
  </si>
  <si>
    <t xml:space="preserve"> 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</si>
  <si>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</si>
  <si>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</si>
  <si>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</si>
  <si>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Единый налог на вмененный доход для отдельных видов деятельности</t>
  </si>
  <si>
    <t xml:space="preserve"> 1 05 02000 02 0000 110</t>
  </si>
  <si>
    <t>1 05 02010 02 0000 110</t>
  </si>
  <si>
    <t>000 1130299000 0000 130</t>
  </si>
  <si>
    <t>Прочие доходы от компенсации затрат государства</t>
  </si>
  <si>
    <t>000 1130299505 0000 130</t>
  </si>
  <si>
    <t>Прочие доходы от компенсации затрат бюджетов муниципальных районов</t>
  </si>
  <si>
    <t>Отдельные мероприятия по развитию образования</t>
  </si>
  <si>
    <t>S4820</t>
  </si>
  <si>
    <t>Признание прав и регулирование отношений муниципальной собственности</t>
  </si>
  <si>
    <t>Содержание специализированного жилищного фонда</t>
  </si>
  <si>
    <t>Комплексное развитие сельских территорий Брянского муниципального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</si>
  <si>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</si>
  <si>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</si>
  <si>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</si>
  <si>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Достижение показателей деятельности органов исполнительной власти субъектов Российской Федерации</t>
  </si>
  <si>
    <t>55490</t>
  </si>
  <si>
    <t>от 23 августа 2023г. №</t>
  </si>
  <si>
    <t>70 0 00 55490</t>
  </si>
  <si>
    <t>12 4 01 S7670</t>
  </si>
  <si>
    <t>Спорт высших достижений</t>
  </si>
  <si>
    <t>12 4 01 80320</t>
  </si>
  <si>
    <t>15 4 01 81180</t>
  </si>
  <si>
    <t>14 4 01 81680</t>
  </si>
  <si>
    <t>03 4 06 S4820</t>
  </si>
  <si>
    <t>ГП</t>
  </si>
  <si>
    <t>ППГП</t>
  </si>
  <si>
    <t>Итог 2023 год</t>
  </si>
  <si>
    <t>Итог 2024 год</t>
  </si>
  <si>
    <t>Итог 2025 год</t>
  </si>
  <si>
    <t>Строительство малоэтажного жилого комплекса в н.п.Журиничи Брянского района Брянской области</t>
  </si>
  <si>
    <t>от 23 августа 2023 г. №  6-51-2</t>
  </si>
  <si>
    <t>Приложение № 2</t>
  </si>
  <si>
    <t>от 23 августа 2023 г. № 6-51-2</t>
  </si>
  <si>
    <t>Приложение № 3</t>
  </si>
  <si>
    <t>Приложение № 5</t>
  </si>
  <si>
    <t>Приложение № 6</t>
  </si>
  <si>
    <t>Приложение № 7</t>
  </si>
</sst>
</file>

<file path=xl/styles.xml><?xml version="1.0" encoding="utf-8"?>
<styleSheet xmlns="http://schemas.openxmlformats.org/spreadsheetml/2006/main">
  <numFmts count="3">
    <numFmt numFmtId="41" formatCode="_-* #,##0\ _₽_-;\-* #,##0\ _₽_-;_-* &quot;-&quot;\ _₽_-;_-@_-"/>
    <numFmt numFmtId="164" formatCode="_-* #,##0.00_р_._-;\-* #,##0.00_р_._-;_-* &quot;-&quot;??_р_._-;_-@_-"/>
    <numFmt numFmtId="165" formatCode="#,##0.000"/>
  </numFmts>
  <fonts count="34">
    <font>
      <sz val="10"/>
      <name val="Arial Cyr"/>
      <charset val="204"/>
    </font>
    <font>
      <sz val="11"/>
      <color theme="1"/>
      <name val="Calibri"/>
      <family val="2"/>
      <scheme val="minor"/>
    </font>
    <font>
      <sz val="12"/>
      <name val="Times New Roman"/>
      <family val="1"/>
      <charset val="204"/>
    </font>
    <font>
      <sz val="11"/>
      <name val="Times New Roman"/>
      <family val="1"/>
      <charset val="204"/>
    </font>
    <font>
      <u/>
      <sz val="10"/>
      <color indexed="12"/>
      <name val="Arial Cyr"/>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6"/>
      <name val="Times New Roman"/>
      <family val="1"/>
      <charset val="204"/>
    </font>
    <font>
      <sz val="14"/>
      <name val="Arial Cyr"/>
      <charset val="204"/>
    </font>
    <font>
      <sz val="12"/>
      <color rgb="FF000000"/>
      <name val="Times New Roman"/>
      <family val="1"/>
      <charset val="204"/>
    </font>
    <font>
      <sz val="11"/>
      <color indexed="8"/>
      <name val="Times New Roman"/>
      <family val="1"/>
      <charset val="204"/>
    </font>
    <font>
      <b/>
      <sz val="11"/>
      <name val="Times New Roman"/>
      <family val="1"/>
      <charset val="204"/>
    </font>
    <font>
      <sz val="8"/>
      <color rgb="FF000000"/>
      <name val="Arial"/>
      <family val="2"/>
      <charset val="204"/>
    </font>
    <font>
      <sz val="18"/>
      <name val="Times New Roman"/>
      <family val="1"/>
      <charset val="204"/>
    </font>
    <font>
      <b/>
      <sz val="18"/>
      <name val="Times New Roman"/>
      <family val="1"/>
      <charset val="204"/>
    </font>
    <font>
      <sz val="14"/>
      <color rgb="FF000000"/>
      <name val="Times New Roman"/>
      <family val="1"/>
      <charset val="204"/>
    </font>
    <font>
      <b/>
      <sz val="14"/>
      <color rgb="FF000000"/>
      <name val="Times New Roman"/>
      <family val="1"/>
      <charset val="204"/>
    </font>
    <font>
      <sz val="14"/>
      <name val="Times New Roman"/>
      <family val="1"/>
      <charset val="204"/>
    </font>
    <font>
      <b/>
      <sz val="14"/>
      <name val="Times New Roman"/>
      <family val="1"/>
      <charset val="204"/>
    </font>
    <font>
      <sz val="14"/>
      <color indexed="8"/>
      <name val="Times New Roman"/>
      <family val="1"/>
      <charset val="204"/>
    </font>
    <font>
      <b/>
      <sz val="12"/>
      <color rgb="FF000000"/>
      <name val="Times New Roman"/>
      <family val="1"/>
      <charset val="204"/>
    </font>
    <font>
      <b/>
      <sz val="12"/>
      <color rgb="FF000000"/>
      <name val="Times New Roman"/>
    </font>
    <font>
      <sz val="12"/>
      <color rgb="FF000000"/>
      <name val="Times New Roman"/>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79">
    <xf numFmtId="0" fontId="0" fillId="0" borderId="0"/>
    <xf numFmtId="0" fontId="1" fillId="0" borderId="0"/>
    <xf numFmtId="0" fontId="4" fillId="0" borderId="0" applyNumberFormat="0" applyFill="0" applyBorder="0" applyAlignment="0" applyProtection="0">
      <alignment vertical="top"/>
      <protection locked="0"/>
    </xf>
    <xf numFmtId="0" fontId="6" fillId="0" borderId="0"/>
    <xf numFmtId="0" fontId="7" fillId="0" borderId="0"/>
    <xf numFmtId="0" fontId="6" fillId="0" borderId="0"/>
    <xf numFmtId="0" fontId="7" fillId="0" borderId="0"/>
    <xf numFmtId="0" fontId="8" fillId="0" borderId="0"/>
    <xf numFmtId="0" fontId="9" fillId="0" borderId="0"/>
    <xf numFmtId="0" fontId="8" fillId="0" borderId="0"/>
    <xf numFmtId="0" fontId="9" fillId="0" borderId="0"/>
    <xf numFmtId="0" fontId="6" fillId="0" borderId="0"/>
    <xf numFmtId="0" fontId="7" fillId="0" borderId="0"/>
    <xf numFmtId="0" fontId="8" fillId="4" borderId="0"/>
    <xf numFmtId="0" fontId="9" fillId="4" borderId="0"/>
    <xf numFmtId="0" fontId="8" fillId="0" borderId="0">
      <alignment wrapText="1"/>
    </xf>
    <xf numFmtId="0" fontId="9" fillId="0" borderId="0">
      <alignment wrapText="1"/>
    </xf>
    <xf numFmtId="0" fontId="8" fillId="0" borderId="0"/>
    <xf numFmtId="0" fontId="9" fillId="0" borderId="0"/>
    <xf numFmtId="0" fontId="10" fillId="0" borderId="0">
      <alignment horizontal="center"/>
    </xf>
    <xf numFmtId="0" fontId="11" fillId="0" borderId="0">
      <alignment horizontal="center"/>
    </xf>
    <xf numFmtId="0" fontId="8" fillId="0" borderId="0">
      <alignment horizontal="right"/>
    </xf>
    <xf numFmtId="0" fontId="9" fillId="0" borderId="0">
      <alignment horizontal="right"/>
    </xf>
    <xf numFmtId="0" fontId="8" fillId="4" borderId="7"/>
    <xf numFmtId="0" fontId="9" fillId="4" borderId="7"/>
    <xf numFmtId="0" fontId="8" fillId="0" borderId="8">
      <alignment horizontal="center" vertical="center" wrapText="1"/>
    </xf>
    <xf numFmtId="0" fontId="9" fillId="0" borderId="8">
      <alignment horizontal="center" vertical="center" wrapText="1"/>
    </xf>
    <xf numFmtId="0" fontId="8" fillId="4" borderId="9"/>
    <xf numFmtId="0" fontId="9" fillId="4" borderId="9"/>
    <xf numFmtId="0" fontId="8" fillId="4" borderId="0">
      <alignment shrinkToFit="1"/>
    </xf>
    <xf numFmtId="0" fontId="9" fillId="4" borderId="0">
      <alignment shrinkToFit="1"/>
    </xf>
    <xf numFmtId="0" fontId="12" fillId="0" borderId="9">
      <alignment horizontal="right"/>
    </xf>
    <xf numFmtId="0" fontId="13" fillId="0" borderId="9">
      <alignment horizontal="right"/>
    </xf>
    <xf numFmtId="4" fontId="12" fillId="5" borderId="9">
      <alignment horizontal="right" vertical="top" shrinkToFit="1"/>
    </xf>
    <xf numFmtId="4" fontId="13" fillId="5" borderId="9">
      <alignment horizontal="right" vertical="top" shrinkToFit="1"/>
    </xf>
    <xf numFmtId="4" fontId="12" fillId="6" borderId="9">
      <alignment horizontal="right" vertical="top" shrinkToFit="1"/>
    </xf>
    <xf numFmtId="4" fontId="13" fillId="6" borderId="9">
      <alignment horizontal="right" vertical="top" shrinkToFit="1"/>
    </xf>
    <xf numFmtId="0" fontId="8" fillId="0" borderId="0">
      <alignment horizontal="left" wrapText="1"/>
    </xf>
    <xf numFmtId="0" fontId="9" fillId="0" borderId="0">
      <alignment horizontal="left" wrapText="1"/>
    </xf>
    <xf numFmtId="0" fontId="12" fillId="0" borderId="8">
      <alignment vertical="top" wrapText="1"/>
    </xf>
    <xf numFmtId="0" fontId="13" fillId="0" borderId="8">
      <alignment vertical="top" wrapText="1"/>
    </xf>
    <xf numFmtId="49" fontId="8" fillId="0" borderId="8">
      <alignment horizontal="center" vertical="top" shrinkToFit="1"/>
    </xf>
    <xf numFmtId="49" fontId="9" fillId="0" borderId="8">
      <alignment horizontal="center" vertical="top" shrinkToFit="1"/>
    </xf>
    <xf numFmtId="4" fontId="12" fillId="5" borderId="8">
      <alignment horizontal="right" vertical="top" shrinkToFit="1"/>
    </xf>
    <xf numFmtId="4" fontId="13" fillId="5" borderId="8">
      <alignment horizontal="right" vertical="top" shrinkToFit="1"/>
    </xf>
    <xf numFmtId="4" fontId="12" fillId="6" borderId="8">
      <alignment horizontal="right" vertical="top" shrinkToFit="1"/>
    </xf>
    <xf numFmtId="4" fontId="13" fillId="6" borderId="8">
      <alignment horizontal="right" vertical="top" shrinkToFit="1"/>
    </xf>
    <xf numFmtId="0" fontId="8" fillId="4" borderId="10"/>
    <xf numFmtId="0" fontId="9" fillId="4" borderId="10"/>
    <xf numFmtId="0" fontId="8" fillId="4" borderId="10">
      <alignment horizontal="center"/>
    </xf>
    <xf numFmtId="0" fontId="9" fillId="4" borderId="10">
      <alignment horizontal="center"/>
    </xf>
    <xf numFmtId="4" fontId="12" fillId="0" borderId="8">
      <alignment horizontal="right" vertical="top" shrinkToFit="1"/>
    </xf>
    <xf numFmtId="4" fontId="13" fillId="0" borderId="8">
      <alignment horizontal="right" vertical="top" shrinkToFit="1"/>
    </xf>
    <xf numFmtId="49" fontId="8" fillId="0" borderId="8">
      <alignment horizontal="left" vertical="top" wrapText="1" indent="2"/>
    </xf>
    <xf numFmtId="49" fontId="9" fillId="0" borderId="8">
      <alignment horizontal="left" vertical="top" wrapText="1" indent="2"/>
    </xf>
    <xf numFmtId="4" fontId="8" fillId="0" borderId="8">
      <alignment horizontal="right" vertical="top" shrinkToFit="1"/>
    </xf>
    <xf numFmtId="4" fontId="9" fillId="0" borderId="8">
      <alignment horizontal="right" vertical="top" shrinkToFit="1"/>
    </xf>
    <xf numFmtId="0" fontId="8" fillId="4" borderId="10">
      <alignment shrinkToFit="1"/>
    </xf>
    <xf numFmtId="0" fontId="9" fillId="4" borderId="10">
      <alignment shrinkToFit="1"/>
    </xf>
    <xf numFmtId="0" fontId="8" fillId="4" borderId="9">
      <alignment horizontal="center"/>
    </xf>
    <xf numFmtId="0" fontId="9" fillId="4" borderId="9">
      <alignment horizontal="center"/>
    </xf>
    <xf numFmtId="0" fontId="13" fillId="0" borderId="8">
      <alignment vertical="top" wrapText="1"/>
    </xf>
    <xf numFmtId="0" fontId="14" fillId="0" borderId="7"/>
    <xf numFmtId="4" fontId="13" fillId="6" borderId="8">
      <alignment horizontal="right" vertical="top" shrinkToFit="1"/>
    </xf>
    <xf numFmtId="0" fontId="9" fillId="0" borderId="11"/>
    <xf numFmtId="4" fontId="15" fillId="0" borderId="12">
      <alignment horizontal="right" shrinkToFit="1"/>
    </xf>
    <xf numFmtId="2" fontId="15" fillId="0" borderId="13">
      <alignment horizontal="center" shrinkToFit="1"/>
    </xf>
    <xf numFmtId="4" fontId="15" fillId="0" borderId="13">
      <alignment horizontal="right" shrinkToFit="1"/>
    </xf>
    <xf numFmtId="0" fontId="5" fillId="0" borderId="0"/>
    <xf numFmtId="0" fontId="6" fillId="0" borderId="0"/>
    <xf numFmtId="0" fontId="7" fillId="0" borderId="0"/>
    <xf numFmtId="0" fontId="16" fillId="0" borderId="0">
      <alignment vertical="top" wrapText="1"/>
    </xf>
    <xf numFmtId="0" fontId="17" fillId="0" borderId="0">
      <alignment vertical="top" wrapText="1"/>
    </xf>
    <xf numFmtId="0" fontId="6" fillId="0" borderId="0"/>
    <xf numFmtId="164" fontId="5" fillId="0" borderId="0" applyFont="0" applyFill="0" applyBorder="0" applyAlignment="0" applyProtection="0"/>
    <xf numFmtId="49" fontId="23" fillId="0" borderId="8">
      <alignment horizontal="center"/>
    </xf>
    <xf numFmtId="41" fontId="5" fillId="0" borderId="0" applyFont="0" applyFill="0" applyBorder="0" applyAlignment="0" applyProtection="0"/>
    <xf numFmtId="49" fontId="23" fillId="0" borderId="8">
      <alignment horizontal="center"/>
    </xf>
    <xf numFmtId="0" fontId="23" fillId="0" borderId="19">
      <alignment horizontal="left" wrapText="1" indent="2"/>
    </xf>
  </cellStyleXfs>
  <cellXfs count="189">
    <xf numFmtId="0" fontId="0" fillId="0" borderId="0" xfId="0"/>
    <xf numFmtId="0" fontId="2" fillId="0" borderId="0" xfId="1" applyFont="1" applyFill="1" applyAlignment="1">
      <alignment horizontal="center" vertical="center"/>
    </xf>
    <xf numFmtId="0" fontId="2" fillId="0" borderId="0" xfId="1" applyFont="1" applyFill="1" applyAlignment="1">
      <alignment horizontal="left"/>
    </xf>
    <xf numFmtId="0" fontId="3" fillId="0" borderId="0" xfId="1" applyFont="1" applyFill="1"/>
    <xf numFmtId="3" fontId="3" fillId="0" borderId="0" xfId="1" applyNumberFormat="1" applyFont="1" applyFill="1"/>
    <xf numFmtId="0" fontId="1" fillId="0" borderId="0" xfId="1"/>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21" fillId="0" borderId="0" xfId="0" applyNumberFormat="1" applyFont="1" applyFill="1" applyBorder="1" applyAlignment="1" applyProtection="1">
      <alignment wrapText="1"/>
    </xf>
    <xf numFmtId="0" fontId="3" fillId="0" borderId="0" xfId="0" applyFont="1" applyFill="1"/>
    <xf numFmtId="0" fontId="3" fillId="0" borderId="0" xfId="0" applyFont="1" applyFill="1" applyBorder="1" applyAlignment="1">
      <alignment horizontal="right"/>
    </xf>
    <xf numFmtId="0" fontId="0" fillId="0" borderId="0" xfId="0" applyBorder="1"/>
    <xf numFmtId="0" fontId="3" fillId="0" borderId="0" xfId="0" applyFont="1" applyFill="1" applyBorder="1"/>
    <xf numFmtId="0" fontId="3" fillId="0" borderId="0" xfId="0" applyFont="1" applyFill="1" applyAlignment="1">
      <alignment horizontal="right"/>
    </xf>
    <xf numFmtId="0" fontId="22" fillId="0" borderId="0" xfId="0" applyFont="1" applyBorder="1" applyAlignment="1">
      <alignment horizontal="center" vertical="center" wrapText="1"/>
    </xf>
    <xf numFmtId="0" fontId="3" fillId="0" borderId="0" xfId="0" applyFont="1" applyBorder="1" applyAlignment="1">
      <alignment horizontal="right"/>
    </xf>
    <xf numFmtId="0" fontId="22"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0" borderId="0" xfId="0" applyFont="1" applyAlignment="1">
      <alignment horizontal="center"/>
    </xf>
    <xf numFmtId="0" fontId="3" fillId="0" borderId="0" xfId="0" applyFont="1"/>
    <xf numFmtId="0" fontId="3" fillId="0" borderId="0" xfId="0" applyFont="1" applyAlignment="1">
      <alignment horizontal="right"/>
    </xf>
    <xf numFmtId="0" fontId="3" fillId="0" borderId="0" xfId="0" applyFont="1" applyBorder="1"/>
    <xf numFmtId="0" fontId="22" fillId="0" borderId="0" xfId="0" applyFont="1" applyBorder="1" applyAlignment="1">
      <alignment horizontal="center" vertical="center"/>
    </xf>
    <xf numFmtId="0" fontId="22" fillId="0" borderId="0" xfId="0" applyFont="1" applyBorder="1" applyAlignment="1">
      <alignment vertical="top" wrapText="1"/>
    </xf>
    <xf numFmtId="4" fontId="22" fillId="0" borderId="0" xfId="0" applyNumberFormat="1" applyFont="1" applyBorder="1" applyAlignment="1">
      <alignment horizontal="center" vertical="top" wrapText="1"/>
    </xf>
    <xf numFmtId="4" fontId="2" fillId="0" borderId="0" xfId="0" applyNumberFormat="1" applyFont="1" applyBorder="1" applyAlignment="1">
      <alignment horizontal="center" vertical="center"/>
    </xf>
    <xf numFmtId="4" fontId="22" fillId="0" borderId="0" xfId="0" applyNumberFormat="1" applyFont="1" applyBorder="1" applyAlignment="1">
      <alignment horizontal="center" vertical="center"/>
    </xf>
    <xf numFmtId="4" fontId="22" fillId="0" borderId="0" xfId="0" applyNumberFormat="1" applyFont="1" applyBorder="1"/>
    <xf numFmtId="4" fontId="3" fillId="0" borderId="0" xfId="0" applyNumberFormat="1" applyFont="1" applyBorder="1"/>
    <xf numFmtId="165" fontId="3" fillId="0" borderId="0" xfId="0" applyNumberFormat="1" applyFont="1" applyBorder="1"/>
    <xf numFmtId="0" fontId="18" fillId="0" borderId="0" xfId="1" applyFont="1" applyFill="1" applyAlignment="1">
      <alignment horizontal="center" vertical="center"/>
    </xf>
    <xf numFmtId="0" fontId="18" fillId="0" borderId="0" xfId="1" applyFont="1" applyFill="1" applyAlignment="1">
      <alignment horizontal="left"/>
    </xf>
    <xf numFmtId="0" fontId="18" fillId="0" borderId="0" xfId="1" applyFont="1" applyFill="1"/>
    <xf numFmtId="0" fontId="24" fillId="0" borderId="0" xfId="1" applyFont="1" applyFill="1" applyAlignment="1">
      <alignment horizontal="center" vertical="center"/>
    </xf>
    <xf numFmtId="0" fontId="24" fillId="0" borderId="0" xfId="1" applyFont="1" applyFill="1" applyAlignment="1">
      <alignment horizontal="left"/>
    </xf>
    <xf numFmtId="0" fontId="24" fillId="0" borderId="0" xfId="1" applyFont="1" applyFill="1"/>
    <xf numFmtId="0" fontId="25" fillId="0" borderId="0" xfId="1" applyFont="1" applyFill="1" applyAlignment="1">
      <alignment horizontal="left"/>
    </xf>
    <xf numFmtId="3" fontId="24" fillId="0" borderId="0" xfId="1" applyNumberFormat="1" applyFont="1" applyFill="1" applyAlignment="1">
      <alignment horizontal="center" vertical="center"/>
    </xf>
    <xf numFmtId="0" fontId="25" fillId="2" borderId="1" xfId="1" applyFont="1" applyFill="1" applyBorder="1" applyAlignment="1">
      <alignment wrapText="1"/>
    </xf>
    <xf numFmtId="0" fontId="25" fillId="0" borderId="2" xfId="0" applyFont="1" applyFill="1" applyBorder="1" applyAlignment="1">
      <alignment horizontal="center" vertical="center" wrapText="1"/>
    </xf>
    <xf numFmtId="3" fontId="25" fillId="0" borderId="2" xfId="0" applyNumberFormat="1" applyFont="1" applyFill="1" applyBorder="1" applyAlignment="1">
      <alignment horizontal="center" vertical="center" wrapText="1"/>
    </xf>
    <xf numFmtId="0" fontId="25" fillId="0" borderId="3" xfId="0" applyFont="1" applyFill="1" applyBorder="1" applyAlignment="1">
      <alignment horizontal="left" vertical="center" wrapText="1"/>
    </xf>
    <xf numFmtId="0" fontId="25" fillId="0" borderId="3" xfId="0" applyFont="1" applyFill="1" applyBorder="1" applyAlignment="1">
      <alignment horizontal="center" vertical="center" wrapText="1"/>
    </xf>
    <xf numFmtId="4" fontId="25" fillId="0" borderId="3" xfId="0" applyNumberFormat="1" applyFont="1" applyFill="1" applyBorder="1" applyAlignment="1">
      <alignment horizontal="center" vertical="center"/>
    </xf>
    <xf numFmtId="0" fontId="25" fillId="0" borderId="2" xfId="0" applyFont="1" applyFill="1" applyBorder="1" applyAlignment="1">
      <alignment horizontal="left" vertical="center" wrapText="1"/>
    </xf>
    <xf numFmtId="4" fontId="25" fillId="0" borderId="2" xfId="0" applyNumberFormat="1" applyFont="1" applyFill="1" applyBorder="1" applyAlignment="1">
      <alignment horizontal="center" vertical="center"/>
    </xf>
    <xf numFmtId="0" fontId="24" fillId="0" borderId="2" xfId="0" applyFont="1" applyFill="1" applyBorder="1" applyAlignment="1">
      <alignment horizontal="left" vertical="center" wrapText="1"/>
    </xf>
    <xf numFmtId="4" fontId="24" fillId="0" borderId="2" xfId="0" applyNumberFormat="1" applyFont="1" applyFill="1" applyBorder="1" applyAlignment="1">
      <alignment horizontal="center" vertical="center"/>
    </xf>
    <xf numFmtId="0" fontId="24" fillId="0" borderId="2" xfId="0" applyFont="1" applyFill="1" applyBorder="1" applyAlignment="1">
      <alignment horizontal="left" vertical="top" wrapText="1"/>
    </xf>
    <xf numFmtId="3" fontId="25" fillId="0" borderId="2" xfId="0" applyNumberFormat="1" applyFont="1" applyFill="1" applyBorder="1" applyAlignment="1">
      <alignment horizontal="left" vertical="center" wrapText="1"/>
    </xf>
    <xf numFmtId="4" fontId="25" fillId="0" borderId="2" xfId="0" applyNumberFormat="1" applyFont="1" applyFill="1" applyBorder="1" applyAlignment="1">
      <alignment horizontal="center" vertical="center" wrapText="1"/>
    </xf>
    <xf numFmtId="4" fontId="24" fillId="0" borderId="2" xfId="0" applyNumberFormat="1" applyFont="1" applyFill="1" applyBorder="1" applyAlignment="1">
      <alignment horizontal="center" vertical="center" wrapText="1"/>
    </xf>
    <xf numFmtId="0" fontId="24" fillId="3" borderId="2" xfId="0" applyFont="1" applyFill="1" applyBorder="1" applyAlignment="1">
      <alignment horizontal="left" vertical="top" wrapText="1"/>
    </xf>
    <xf numFmtId="3" fontId="24" fillId="0" borderId="2" xfId="0" applyNumberFormat="1" applyFont="1" applyFill="1" applyBorder="1" applyAlignment="1">
      <alignment horizontal="left" vertical="center" wrapText="1"/>
    </xf>
    <xf numFmtId="0" fontId="24" fillId="3" borderId="2" xfId="0" applyFont="1" applyFill="1" applyBorder="1" applyAlignment="1">
      <alignment horizontal="left" vertical="center" wrapText="1"/>
    </xf>
    <xf numFmtId="4" fontId="24" fillId="3" borderId="2" xfId="0" applyNumberFormat="1" applyFont="1" applyFill="1" applyBorder="1" applyAlignment="1">
      <alignment horizontal="center" vertical="center"/>
    </xf>
    <xf numFmtId="0" fontId="25" fillId="0" borderId="2" xfId="0" applyFont="1" applyBorder="1" applyAlignment="1">
      <alignment horizontal="left" vertical="center" wrapText="1"/>
    </xf>
    <xf numFmtId="0" fontId="24" fillId="0" borderId="2" xfId="0" applyFont="1" applyBorder="1" applyAlignment="1">
      <alignment horizontal="left" vertical="center" wrapText="1"/>
    </xf>
    <xf numFmtId="0" fontId="25" fillId="0" borderId="2" xfId="1" applyFont="1" applyBorder="1" applyAlignment="1">
      <alignment horizontal="left" vertical="center" wrapText="1"/>
    </xf>
    <xf numFmtId="0" fontId="25" fillId="0" borderId="2" xfId="1" applyFont="1" applyFill="1" applyBorder="1" applyAlignment="1">
      <alignment horizontal="left" vertical="top" wrapText="1"/>
    </xf>
    <xf numFmtId="0" fontId="24" fillId="0" borderId="2" xfId="1" applyFont="1" applyBorder="1" applyAlignment="1">
      <alignment horizontal="left" vertical="center" wrapText="1"/>
    </xf>
    <xf numFmtId="0" fontId="24" fillId="0" borderId="2" xfId="1" applyFont="1" applyFill="1" applyBorder="1" applyAlignment="1">
      <alignment horizontal="left" vertical="top" wrapText="1"/>
    </xf>
    <xf numFmtId="4" fontId="24" fillId="0" borderId="2" xfId="0" applyNumberFormat="1" applyFont="1" applyFill="1" applyBorder="1" applyAlignment="1">
      <alignment horizontal="center" vertical="center" wrapText="1" shrinkToFit="1"/>
    </xf>
    <xf numFmtId="0" fontId="24" fillId="0" borderId="2" xfId="2" applyFont="1" applyBorder="1" applyAlignment="1" applyProtection="1">
      <alignment wrapText="1"/>
    </xf>
    <xf numFmtId="0" fontId="24" fillId="0" borderId="2" xfId="2" applyFont="1" applyBorder="1" applyAlignment="1" applyProtection="1">
      <alignment vertical="top" wrapText="1"/>
    </xf>
    <xf numFmtId="0" fontId="25" fillId="0" borderId="2" xfId="2" applyFont="1" applyBorder="1" applyAlignment="1" applyProtection="1">
      <alignment wrapText="1"/>
    </xf>
    <xf numFmtId="4" fontId="25" fillId="0" borderId="2" xfId="0" applyNumberFormat="1" applyFont="1" applyFill="1" applyBorder="1" applyAlignment="1">
      <alignment horizontal="center" vertical="center" wrapText="1" shrinkToFit="1"/>
    </xf>
    <xf numFmtId="0" fontId="25" fillId="3" borderId="2" xfId="1" applyFont="1" applyFill="1" applyBorder="1" applyAlignment="1">
      <alignment vertical="center"/>
    </xf>
    <xf numFmtId="0" fontId="25" fillId="2" borderId="2" xfId="1" applyNumberFormat="1" applyFont="1" applyFill="1" applyBorder="1" applyAlignment="1">
      <alignment horizontal="center" vertical="center" wrapText="1"/>
    </xf>
    <xf numFmtId="0" fontId="24" fillId="2" borderId="2" xfId="1" applyFont="1" applyFill="1" applyBorder="1" applyAlignment="1">
      <alignment vertical="center"/>
    </xf>
    <xf numFmtId="0" fontId="24" fillId="2" borderId="2" xfId="1" applyNumberFormat="1" applyFont="1" applyFill="1" applyBorder="1" applyAlignment="1">
      <alignment horizontal="center" wrapText="1"/>
    </xf>
    <xf numFmtId="0" fontId="25" fillId="2" borderId="2" xfId="1" applyNumberFormat="1" applyFont="1" applyFill="1" applyBorder="1" applyAlignment="1">
      <alignment horizontal="center" wrapText="1"/>
    </xf>
    <xf numFmtId="0" fontId="24" fillId="2" borderId="2" xfId="1" applyNumberFormat="1" applyFont="1" applyFill="1" applyBorder="1" applyAlignment="1">
      <alignment wrapText="1"/>
    </xf>
    <xf numFmtId="0" fontId="25" fillId="2" borderId="2" xfId="1" applyNumberFormat="1" applyFont="1" applyFill="1" applyBorder="1" applyAlignment="1">
      <alignment vertical="center" wrapText="1"/>
    </xf>
    <xf numFmtId="0" fontId="24" fillId="3" borderId="2" xfId="1" applyFont="1" applyFill="1" applyBorder="1" applyAlignment="1">
      <alignment vertical="center"/>
    </xf>
    <xf numFmtId="0" fontId="24" fillId="2" borderId="2" xfId="1" applyNumberFormat="1" applyFont="1" applyFill="1" applyBorder="1" applyAlignment="1">
      <alignment vertical="center" wrapText="1"/>
    </xf>
    <xf numFmtId="0" fontId="24" fillId="2" borderId="3" xfId="1" applyNumberFormat="1" applyFont="1" applyFill="1" applyBorder="1" applyAlignment="1">
      <alignment wrapText="1"/>
    </xf>
    <xf numFmtId="0" fontId="25" fillId="2" borderId="2" xfId="1" applyFont="1" applyFill="1" applyBorder="1" applyAlignment="1">
      <alignment vertical="center"/>
    </xf>
    <xf numFmtId="0" fontId="25" fillId="2" borderId="2" xfId="1" applyNumberFormat="1" applyFont="1" applyFill="1" applyBorder="1" applyAlignment="1">
      <alignment wrapText="1"/>
    </xf>
    <xf numFmtId="0" fontId="24" fillId="0" borderId="0" xfId="1" applyFont="1" applyAlignment="1">
      <alignment wrapText="1"/>
    </xf>
    <xf numFmtId="0" fontId="24" fillId="0" borderId="2" xfId="1" applyFont="1" applyBorder="1" applyAlignment="1">
      <alignment wrapText="1"/>
    </xf>
    <xf numFmtId="0" fontId="24" fillId="0" borderId="4" xfId="1" applyFont="1" applyBorder="1" applyAlignment="1">
      <alignment wrapText="1"/>
    </xf>
    <xf numFmtId="0" fontId="24" fillId="0" borderId="2" xfId="1" applyFont="1" applyBorder="1" applyAlignment="1">
      <alignment vertical="center" wrapText="1"/>
    </xf>
    <xf numFmtId="0" fontId="24" fillId="2" borderId="5" xfId="1" applyFont="1" applyFill="1" applyBorder="1" applyAlignment="1">
      <alignment vertical="center"/>
    </xf>
    <xf numFmtId="0" fontId="24" fillId="2" borderId="2" xfId="0" applyNumberFormat="1" applyFont="1" applyFill="1" applyBorder="1" applyAlignment="1">
      <alignment horizontal="left" wrapText="1"/>
    </xf>
    <xf numFmtId="0" fontId="24" fillId="2" borderId="2" xfId="1" applyNumberFormat="1" applyFont="1" applyFill="1" applyBorder="1" applyAlignment="1">
      <alignment horizontal="left" wrapText="1"/>
    </xf>
    <xf numFmtId="3" fontId="24" fillId="2" borderId="5" xfId="1" applyNumberFormat="1" applyFont="1" applyFill="1" applyBorder="1" applyAlignment="1">
      <alignment vertical="center"/>
    </xf>
    <xf numFmtId="4" fontId="25" fillId="2" borderId="6" xfId="1" applyNumberFormat="1" applyFont="1" applyFill="1" applyBorder="1" applyAlignment="1">
      <alignment wrapText="1"/>
    </xf>
    <xf numFmtId="4" fontId="25" fillId="2" borderId="2" xfId="1" applyNumberFormat="1" applyFont="1" applyFill="1" applyBorder="1" applyAlignment="1"/>
    <xf numFmtId="4" fontId="25" fillId="3" borderId="2" xfId="1" applyNumberFormat="1" applyFont="1" applyFill="1" applyBorder="1" applyAlignment="1">
      <alignment wrapText="1"/>
    </xf>
    <xf numFmtId="4" fontId="24" fillId="3" borderId="2" xfId="1" applyNumberFormat="1" applyFont="1" applyFill="1" applyBorder="1" applyAlignment="1"/>
    <xf numFmtId="4" fontId="24" fillId="3" borderId="2" xfId="1" applyNumberFormat="1" applyFont="1" applyFill="1" applyBorder="1" applyAlignment="1">
      <alignment wrapText="1"/>
    </xf>
    <xf numFmtId="4" fontId="24" fillId="3" borderId="0" xfId="1" applyNumberFormat="1" applyFont="1" applyFill="1" applyAlignment="1"/>
    <xf numFmtId="4" fontId="25" fillId="3" borderId="2" xfId="1" applyNumberFormat="1" applyFont="1" applyFill="1" applyBorder="1" applyAlignment="1"/>
    <xf numFmtId="4" fontId="24" fillId="0" borderId="2" xfId="1" applyNumberFormat="1" applyFont="1" applyBorder="1" applyAlignment="1">
      <alignment wrapText="1"/>
    </xf>
    <xf numFmtId="4" fontId="24" fillId="0" borderId="4" xfId="1" applyNumberFormat="1" applyFont="1" applyBorder="1" applyAlignment="1">
      <alignment wrapText="1"/>
    </xf>
    <xf numFmtId="4" fontId="24" fillId="2" borderId="6" xfId="1" applyNumberFormat="1" applyFont="1" applyFill="1" applyBorder="1" applyAlignment="1">
      <alignment wrapText="1"/>
    </xf>
    <xf numFmtId="4" fontId="24" fillId="3" borderId="6" xfId="1" applyNumberFormat="1" applyFont="1" applyFill="1" applyBorder="1" applyAlignment="1">
      <alignment wrapText="1"/>
    </xf>
    <xf numFmtId="0" fontId="20" fillId="0" borderId="0" xfId="71" applyFont="1" applyFill="1" applyAlignment="1">
      <alignment horizontal="center" vertical="center" wrapText="1"/>
    </xf>
    <xf numFmtId="0" fontId="16" fillId="0" borderId="0" xfId="71" applyFont="1" applyFill="1" applyAlignment="1">
      <alignment vertical="top" wrapText="1"/>
    </xf>
    <xf numFmtId="0" fontId="26" fillId="0" borderId="0" xfId="71" applyFont="1" applyFill="1" applyAlignment="1">
      <alignment vertical="top" wrapText="1"/>
    </xf>
    <xf numFmtId="0" fontId="28" fillId="0" borderId="0" xfId="0" applyFont="1" applyFill="1" applyAlignment="1">
      <alignment horizontal="right"/>
    </xf>
    <xf numFmtId="0" fontId="30" fillId="0" borderId="0" xfId="0" applyNumberFormat="1" applyFont="1" applyFill="1" applyBorder="1" applyAlignment="1" applyProtection="1">
      <alignment wrapText="1"/>
    </xf>
    <xf numFmtId="0" fontId="19" fillId="0" borderId="0" xfId="0" applyFont="1"/>
    <xf numFmtId="0" fontId="28" fillId="0" borderId="0" xfId="0" applyFont="1" applyFill="1"/>
    <xf numFmtId="0" fontId="28" fillId="0" borderId="0" xfId="0" applyFont="1" applyAlignment="1">
      <alignment horizontal="center"/>
    </xf>
    <xf numFmtId="0" fontId="28" fillId="0" borderId="0" xfId="0" applyFont="1"/>
    <xf numFmtId="0" fontId="28" fillId="0" borderId="0" xfId="0" applyFont="1" applyAlignment="1">
      <alignment horizontal="right"/>
    </xf>
    <xf numFmtId="0" fontId="28" fillId="3" borderId="2" xfId="0" applyFont="1" applyFill="1" applyBorder="1" applyAlignment="1">
      <alignment horizontal="center"/>
    </xf>
    <xf numFmtId="0" fontId="28" fillId="3" borderId="2" xfId="0" applyFont="1" applyFill="1" applyBorder="1" applyAlignment="1">
      <alignment vertical="top" wrapText="1"/>
    </xf>
    <xf numFmtId="4" fontId="28" fillId="3" borderId="3" xfId="0" applyNumberFormat="1" applyFont="1" applyFill="1" applyBorder="1" applyAlignment="1">
      <alignment horizontal="center"/>
    </xf>
    <xf numFmtId="4" fontId="28" fillId="3" borderId="16" xfId="0" applyNumberFormat="1" applyFont="1" applyFill="1" applyBorder="1" applyAlignment="1">
      <alignment horizontal="center"/>
    </xf>
    <xf numFmtId="4" fontId="28" fillId="3" borderId="2" xfId="0" applyNumberFormat="1" applyFont="1" applyFill="1" applyBorder="1" applyAlignment="1">
      <alignment horizontal="center"/>
    </xf>
    <xf numFmtId="0" fontId="28" fillId="0" borderId="2" xfId="0" applyFont="1" applyBorder="1" applyAlignment="1">
      <alignment wrapText="1"/>
    </xf>
    <xf numFmtId="0" fontId="29" fillId="3" borderId="2" xfId="0" applyFont="1" applyFill="1" applyBorder="1" applyAlignment="1">
      <alignment horizontal="center"/>
    </xf>
    <xf numFmtId="0" fontId="29" fillId="3" borderId="2" xfId="0" applyFont="1" applyFill="1" applyBorder="1" applyAlignment="1">
      <alignment wrapText="1"/>
    </xf>
    <xf numFmtId="4" fontId="29" fillId="3" borderId="2" xfId="0" applyNumberFormat="1" applyFont="1" applyFill="1" applyBorder="1" applyAlignment="1">
      <alignment horizontal="center" vertical="center"/>
    </xf>
    <xf numFmtId="0" fontId="28" fillId="3" borderId="2" xfId="0" applyFont="1" applyFill="1" applyBorder="1" applyAlignment="1">
      <alignment wrapText="1"/>
    </xf>
    <xf numFmtId="4" fontId="29" fillId="3" borderId="2" xfId="0" applyNumberFormat="1" applyFont="1" applyFill="1" applyBorder="1" applyAlignment="1">
      <alignment horizontal="center"/>
    </xf>
    <xf numFmtId="0" fontId="28" fillId="3" borderId="5" xfId="0" applyFont="1" applyFill="1" applyBorder="1" applyAlignment="1">
      <alignment wrapText="1"/>
    </xf>
    <xf numFmtId="4" fontId="28" fillId="3" borderId="2" xfId="0" applyNumberFormat="1" applyFont="1" applyFill="1" applyBorder="1" applyAlignment="1">
      <alignment vertical="center"/>
    </xf>
    <xf numFmtId="0" fontId="29" fillId="3" borderId="5" xfId="0" applyFont="1" applyFill="1" applyBorder="1" applyAlignment="1">
      <alignment wrapText="1"/>
    </xf>
    <xf numFmtId="4" fontId="29" fillId="3" borderId="2" xfId="0" applyNumberFormat="1" applyFont="1" applyFill="1" applyBorder="1" applyAlignment="1">
      <alignment vertical="center"/>
    </xf>
    <xf numFmtId="0" fontId="20" fillId="0" borderId="0" xfId="71" applyFont="1" applyFill="1" applyAlignment="1">
      <alignment horizontal="left" vertical="center" wrapText="1"/>
    </xf>
    <xf numFmtId="0" fontId="26" fillId="0" borderId="0" xfId="71" applyFont="1" applyFill="1" applyAlignment="1">
      <alignment horizontal="center" vertical="center" wrapText="1"/>
    </xf>
    <xf numFmtId="0" fontId="26" fillId="0" borderId="0" xfId="71" applyFont="1" applyFill="1" applyAlignment="1">
      <alignment horizontal="left" vertical="center" wrapText="1"/>
    </xf>
    <xf numFmtId="4" fontId="31" fillId="0" borderId="8" xfId="0" applyNumberFormat="1" applyFont="1" applyFill="1" applyBorder="1" applyAlignment="1">
      <alignment horizontal="right" vertical="center" wrapText="1"/>
    </xf>
    <xf numFmtId="0" fontId="31" fillId="0" borderId="8" xfId="0" applyFont="1" applyFill="1" applyBorder="1" applyAlignment="1">
      <alignment horizontal="left" vertical="center" wrapText="1"/>
    </xf>
    <xf numFmtId="0" fontId="31" fillId="0" borderId="8" xfId="0" applyFont="1" applyFill="1" applyBorder="1" applyAlignment="1">
      <alignment horizontal="center" vertical="center" wrapText="1"/>
    </xf>
    <xf numFmtId="0" fontId="31" fillId="0" borderId="8" xfId="0" applyFont="1" applyFill="1" applyBorder="1" applyAlignment="1">
      <alignment vertical="top" wrapText="1"/>
    </xf>
    <xf numFmtId="0" fontId="0" fillId="0" borderId="8" xfId="0" applyFont="1" applyFill="1" applyBorder="1" applyAlignment="1">
      <alignment vertical="top" wrapText="1"/>
    </xf>
    <xf numFmtId="0" fontId="20" fillId="0" borderId="8" xfId="0" applyFont="1" applyFill="1" applyBorder="1" applyAlignment="1">
      <alignment horizontal="center" vertical="center" wrapText="1"/>
    </xf>
    <xf numFmtId="4" fontId="20" fillId="0" borderId="8" xfId="0" applyNumberFormat="1" applyFont="1" applyFill="1" applyBorder="1" applyAlignment="1">
      <alignment horizontal="right" vertical="center" wrapText="1"/>
    </xf>
    <xf numFmtId="0" fontId="20" fillId="0" borderId="8" xfId="0" applyFont="1" applyFill="1" applyBorder="1" applyAlignment="1">
      <alignment horizontal="left" vertical="center" wrapText="1"/>
    </xf>
    <xf numFmtId="0" fontId="20" fillId="0" borderId="8" xfId="0" applyFont="1" applyFill="1" applyBorder="1" applyAlignment="1">
      <alignment vertical="top" wrapText="1"/>
    </xf>
    <xf numFmtId="0" fontId="24" fillId="2" borderId="6" xfId="1" applyNumberFormat="1" applyFont="1" applyFill="1" applyBorder="1" applyAlignment="1">
      <alignment horizontal="left" wrapText="1"/>
    </xf>
    <xf numFmtId="0" fontId="29" fillId="0" borderId="2" xfId="0" applyFont="1" applyBorder="1" applyAlignment="1">
      <alignment horizontal="justify" vertical="center"/>
    </xf>
    <xf numFmtId="0" fontId="20" fillId="0" borderId="8" xfId="76" applyNumberFormat="1" applyFont="1" applyFill="1" applyBorder="1" applyAlignment="1">
      <alignment vertical="center" wrapText="1"/>
    </xf>
    <xf numFmtId="0" fontId="28" fillId="3" borderId="3" xfId="0" applyFont="1" applyFill="1" applyBorder="1" applyAlignment="1">
      <alignment horizontal="center" vertical="center" wrapText="1"/>
    </xf>
    <xf numFmtId="4" fontId="28" fillId="0" borderId="2" xfId="0" applyNumberFormat="1" applyFont="1" applyBorder="1" applyAlignment="1">
      <alignment horizontal="right" vertical="center" wrapText="1"/>
    </xf>
    <xf numFmtId="4" fontId="28" fillId="0" borderId="3" xfId="0" applyNumberFormat="1" applyFont="1" applyBorder="1" applyAlignment="1">
      <alignment horizontal="right" vertical="center" wrapText="1"/>
    </xf>
    <xf numFmtId="4" fontId="24" fillId="2" borderId="6" xfId="1" applyNumberFormat="1" applyFont="1" applyFill="1" applyBorder="1" applyAlignment="1">
      <alignment horizontal="right" wrapText="1"/>
    </xf>
    <xf numFmtId="0" fontId="24" fillId="2" borderId="5" xfId="1" applyFont="1" applyFill="1" applyBorder="1" applyAlignment="1">
      <alignment horizontal="left" vertical="center"/>
    </xf>
    <xf numFmtId="0" fontId="20" fillId="0" borderId="8" xfId="0" applyFont="1" applyFill="1" applyBorder="1" applyAlignment="1">
      <alignment vertical="center" wrapText="1"/>
    </xf>
    <xf numFmtId="0" fontId="32" fillId="0" borderId="8" xfId="0" applyFont="1" applyFill="1" applyBorder="1" applyAlignment="1">
      <alignment horizontal="left" vertical="center" wrapText="1"/>
    </xf>
    <xf numFmtId="0" fontId="32" fillId="0" borderId="8" xfId="0" applyFont="1" applyFill="1" applyBorder="1" applyAlignment="1">
      <alignment horizontal="center" vertical="center" wrapText="1"/>
    </xf>
    <xf numFmtId="4" fontId="32" fillId="0" borderId="8" xfId="0" applyNumberFormat="1" applyFont="1" applyFill="1" applyBorder="1" applyAlignment="1">
      <alignment horizontal="right" vertical="center" wrapText="1"/>
    </xf>
    <xf numFmtId="0" fontId="32" fillId="0" borderId="8" xfId="0" applyFont="1" applyFill="1" applyBorder="1" applyAlignment="1">
      <alignment vertical="top" wrapText="1"/>
    </xf>
    <xf numFmtId="0" fontId="33" fillId="0" borderId="8" xfId="0" applyFont="1" applyFill="1" applyBorder="1" applyAlignment="1">
      <alignment horizontal="left" vertical="center" wrapText="1"/>
    </xf>
    <xf numFmtId="0" fontId="33" fillId="0" borderId="8" xfId="0" applyFont="1" applyFill="1" applyBorder="1" applyAlignment="1">
      <alignment horizontal="center" vertical="center" wrapText="1"/>
    </xf>
    <xf numFmtId="0" fontId="33" fillId="0" borderId="8" xfId="0" applyFont="1" applyFill="1" applyBorder="1" applyAlignment="1">
      <alignment vertical="top" wrapText="1"/>
    </xf>
    <xf numFmtId="4" fontId="33" fillId="0" borderId="8" xfId="0" applyNumberFormat="1" applyFont="1" applyFill="1" applyBorder="1" applyAlignment="1">
      <alignment horizontal="right" vertical="center" wrapText="1"/>
    </xf>
    <xf numFmtId="0" fontId="25" fillId="2" borderId="5" xfId="1" applyNumberFormat="1" applyFont="1" applyFill="1" applyBorder="1" applyAlignment="1">
      <alignment horizontal="center" wrapText="1"/>
    </xf>
    <xf numFmtId="0" fontId="25" fillId="2" borderId="6" xfId="1" applyNumberFormat="1" applyFont="1" applyFill="1" applyBorder="1" applyAlignment="1">
      <alignment horizontal="center" wrapText="1"/>
    </xf>
    <xf numFmtId="0" fontId="24" fillId="0" borderId="0" xfId="1" applyFont="1" applyFill="1" applyAlignment="1">
      <alignment horizontal="left"/>
    </xf>
    <xf numFmtId="0" fontId="25" fillId="2" borderId="0" xfId="1" applyFont="1" applyFill="1" applyAlignment="1">
      <alignment horizontal="center" wrapText="1"/>
    </xf>
    <xf numFmtId="0" fontId="20" fillId="0" borderId="8" xfId="0" applyFont="1" applyFill="1" applyBorder="1" applyAlignment="1">
      <alignment vertical="center" wrapText="1"/>
    </xf>
    <xf numFmtId="0" fontId="20" fillId="0" borderId="0" xfId="71" applyFont="1" applyFill="1" applyAlignment="1">
      <alignment horizontal="left" vertical="center" wrapText="1"/>
    </xf>
    <xf numFmtId="0" fontId="27" fillId="0" borderId="0" xfId="71" applyFont="1" applyFill="1" applyAlignment="1">
      <alignment horizontal="center" vertical="center" wrapText="1"/>
    </xf>
    <xf numFmtId="0" fontId="26" fillId="0" borderId="0" xfId="71" applyFont="1" applyFill="1" applyAlignment="1">
      <alignment horizontal="right" vertical="top" wrapText="1"/>
    </xf>
    <xf numFmtId="0" fontId="26" fillId="0" borderId="0" xfId="71" applyFont="1" applyFill="1" applyAlignment="1">
      <alignment horizontal="left" vertical="top" wrapText="1"/>
    </xf>
    <xf numFmtId="0" fontId="26" fillId="0" borderId="0" xfId="71" applyFont="1" applyFill="1" applyAlignment="1">
      <alignment horizontal="left" vertical="center" wrapText="1"/>
    </xf>
    <xf numFmtId="0" fontId="33" fillId="0" borderId="20" xfId="0" applyFont="1" applyFill="1" applyBorder="1" applyAlignment="1">
      <alignment vertical="center" wrapText="1"/>
    </xf>
    <xf numFmtId="0" fontId="33" fillId="0" borderId="10" xfId="0" applyFont="1" applyFill="1" applyBorder="1" applyAlignment="1">
      <alignment vertical="center" wrapText="1"/>
    </xf>
    <xf numFmtId="0" fontId="33" fillId="0" borderId="21" xfId="0" applyFont="1" applyFill="1" applyBorder="1" applyAlignment="1">
      <alignment vertical="center" wrapText="1"/>
    </xf>
    <xf numFmtId="0" fontId="29" fillId="0" borderId="4" xfId="0" applyFont="1" applyBorder="1" applyAlignment="1">
      <alignment horizontal="center" vertical="center" wrapText="1"/>
    </xf>
    <xf numFmtId="0" fontId="29" fillId="0" borderId="3" xfId="0" applyFont="1" applyBorder="1" applyAlignment="1">
      <alignment horizontal="center" vertical="center" wrapText="1"/>
    </xf>
    <xf numFmtId="0" fontId="28" fillId="0" borderId="0" xfId="0" applyFont="1" applyFill="1" applyAlignment="1">
      <alignment horizontal="left"/>
    </xf>
    <xf numFmtId="0" fontId="29" fillId="3" borderId="0" xfId="0" applyFont="1" applyFill="1" applyAlignment="1">
      <alignment horizontal="center" vertical="center" wrapText="1"/>
    </xf>
    <xf numFmtId="0" fontId="29" fillId="3" borderId="4" xfId="0" applyFont="1" applyFill="1" applyBorder="1" applyAlignment="1">
      <alignment horizontal="center" vertical="center" wrapText="1"/>
    </xf>
    <xf numFmtId="0" fontId="29" fillId="3" borderId="15" xfId="0" applyFont="1" applyFill="1" applyBorder="1" applyAlignment="1">
      <alignment horizontal="center" vertical="center" wrapText="1"/>
    </xf>
    <xf numFmtId="0" fontId="29" fillId="3" borderId="3" xfId="0" applyFont="1" applyFill="1" applyBorder="1" applyAlignment="1">
      <alignment horizontal="center" vertical="center" wrapText="1"/>
    </xf>
    <xf numFmtId="0" fontId="29" fillId="3" borderId="5" xfId="0" applyFont="1" applyFill="1" applyBorder="1" applyAlignment="1">
      <alignment horizontal="center" vertical="center"/>
    </xf>
    <xf numFmtId="0" fontId="29" fillId="3" borderId="14" xfId="0" applyFont="1" applyFill="1" applyBorder="1" applyAlignment="1">
      <alignment horizontal="center" vertical="center"/>
    </xf>
    <xf numFmtId="0" fontId="29" fillId="3" borderId="6" xfId="0" applyFont="1" applyFill="1" applyBorder="1" applyAlignment="1">
      <alignment horizontal="center" vertical="center"/>
    </xf>
    <xf numFmtId="0" fontId="19" fillId="0" borderId="3" xfId="0" applyFont="1" applyBorder="1" applyAlignment="1">
      <alignment horizontal="center" vertical="center" wrapText="1"/>
    </xf>
    <xf numFmtId="0" fontId="29" fillId="0" borderId="0" xfId="0" applyFont="1" applyAlignment="1">
      <alignment horizontal="center" vertical="center" wrapText="1"/>
    </xf>
    <xf numFmtId="0" fontId="28" fillId="0" borderId="3" xfId="0" applyFont="1" applyBorder="1" applyAlignment="1">
      <alignment horizontal="center" vertical="center" wrapText="1"/>
    </xf>
    <xf numFmtId="0" fontId="29" fillId="0" borderId="2" xfId="0" applyFont="1" applyBorder="1" applyAlignment="1">
      <alignment horizontal="center" vertical="center" wrapText="1"/>
    </xf>
    <xf numFmtId="0" fontId="29" fillId="3" borderId="0" xfId="73" applyFont="1" applyFill="1" applyAlignment="1">
      <alignment horizontal="center" vertical="center" wrapText="1"/>
    </xf>
    <xf numFmtId="0" fontId="29" fillId="3" borderId="17" xfId="0" applyFont="1" applyFill="1" applyBorder="1" applyAlignment="1">
      <alignment horizontal="center" vertical="center" wrapText="1"/>
    </xf>
    <xf numFmtId="0" fontId="29" fillId="3" borderId="18" xfId="0" applyFont="1" applyFill="1" applyBorder="1" applyAlignment="1">
      <alignment horizontal="center" vertical="center" wrapText="1"/>
    </xf>
    <xf numFmtId="0" fontId="29" fillId="3" borderId="16" xfId="0" applyFont="1" applyFill="1" applyBorder="1" applyAlignment="1">
      <alignment horizontal="center" vertical="center" wrapText="1"/>
    </xf>
    <xf numFmtId="0" fontId="29" fillId="3" borderId="2" xfId="0" applyFont="1" applyFill="1" applyBorder="1" applyAlignment="1">
      <alignment horizontal="center" vertical="center"/>
    </xf>
  </cellXfs>
  <cellStyles count="79">
    <cellStyle name="br" xfId="3"/>
    <cellStyle name="br 2" xfId="4"/>
    <cellStyle name="col" xfId="5"/>
    <cellStyle name="col 2" xfId="6"/>
    <cellStyle name="style0" xfId="7"/>
    <cellStyle name="style0 2" xfId="8"/>
    <cellStyle name="td" xfId="9"/>
    <cellStyle name="td 2" xfId="10"/>
    <cellStyle name="tr" xfId="11"/>
    <cellStyle name="tr 2" xfId="12"/>
    <cellStyle name="xl21" xfId="13"/>
    <cellStyle name="xl21 2" xfId="14"/>
    <cellStyle name="xl22" xfId="15"/>
    <cellStyle name="xl22 2" xfId="16"/>
    <cellStyle name="xl23" xfId="17"/>
    <cellStyle name="xl23 2" xfId="18"/>
    <cellStyle name="xl24" xfId="19"/>
    <cellStyle name="xl24 2" xfId="20"/>
    <cellStyle name="xl25" xfId="21"/>
    <cellStyle name="xl25 2" xfId="22"/>
    <cellStyle name="xl26" xfId="23"/>
    <cellStyle name="xl26 2" xfId="24"/>
    <cellStyle name="xl27" xfId="25"/>
    <cellStyle name="xl27 2" xfId="26"/>
    <cellStyle name="xl28" xfId="27"/>
    <cellStyle name="xl28 2" xfId="28"/>
    <cellStyle name="xl29" xfId="29"/>
    <cellStyle name="xl29 2" xfId="30"/>
    <cellStyle name="xl30" xfId="31"/>
    <cellStyle name="xl30 2" xfId="32"/>
    <cellStyle name="xl31" xfId="33"/>
    <cellStyle name="xl31 2" xfId="34"/>
    <cellStyle name="xl32" xfId="35"/>
    <cellStyle name="xl32 2" xfId="36"/>
    <cellStyle name="xl33" xfId="37"/>
    <cellStyle name="xl33 2" xfId="38"/>
    <cellStyle name="xl34" xfId="39"/>
    <cellStyle name="xl34 2" xfId="40"/>
    <cellStyle name="xl34 3" xfId="78"/>
    <cellStyle name="xl35" xfId="41"/>
    <cellStyle name="xl35 2" xfId="42"/>
    <cellStyle name="xl36" xfId="43"/>
    <cellStyle name="xl36 2" xfId="44"/>
    <cellStyle name="xl37" xfId="45"/>
    <cellStyle name="xl37 2" xfId="46"/>
    <cellStyle name="xl38" xfId="47"/>
    <cellStyle name="xl38 2" xfId="48"/>
    <cellStyle name="xl39" xfId="49"/>
    <cellStyle name="xl39 2" xfId="50"/>
    <cellStyle name="xl40" xfId="51"/>
    <cellStyle name="xl40 2" xfId="52"/>
    <cellStyle name="xl41" xfId="53"/>
    <cellStyle name="xl41 2" xfId="54"/>
    <cellStyle name="xl42" xfId="55"/>
    <cellStyle name="xl42 2" xfId="56"/>
    <cellStyle name="xl43" xfId="57"/>
    <cellStyle name="xl43 2" xfId="58"/>
    <cellStyle name="xl44" xfId="59"/>
    <cellStyle name="xl44 2" xfId="60"/>
    <cellStyle name="xl52" xfId="75"/>
    <cellStyle name="xl52 2" xfId="77"/>
    <cellStyle name="xl61" xfId="61"/>
    <cellStyle name="xl63" xfId="62"/>
    <cellStyle name="xl64" xfId="63"/>
    <cellStyle name="xl84" xfId="64"/>
    <cellStyle name="xl95" xfId="65"/>
    <cellStyle name="xl96" xfId="66"/>
    <cellStyle name="xl97" xfId="67"/>
    <cellStyle name="Гиперссылка" xfId="2" builtinId="8"/>
    <cellStyle name="Обычный" xfId="0" builtinId="0"/>
    <cellStyle name="Обычный 2" xfId="68"/>
    <cellStyle name="Обычный 3" xfId="69"/>
    <cellStyle name="Обычный 4" xfId="70"/>
    <cellStyle name="Обычный 5" xfId="71"/>
    <cellStyle name="Обычный 6" xfId="72"/>
    <cellStyle name="Обычный 6 2" xfId="73"/>
    <cellStyle name="Обычный 7" xfId="1"/>
    <cellStyle name="Финансовый [0]" xfId="76" builtinId="6"/>
    <cellStyle name="Финансовый 2" xfId="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I167"/>
  <sheetViews>
    <sheetView view="pageBreakPreview" zoomScale="82" zoomScaleSheetLayoutView="82" workbookViewId="0"/>
  </sheetViews>
  <sheetFormatPr defaultColWidth="9.140625" defaultRowHeight="15"/>
  <cols>
    <col min="1" max="1" width="40.140625" style="7" customWidth="1"/>
    <col min="2" max="2" width="105.85546875" style="8" customWidth="1"/>
    <col min="3" max="3" width="27" style="8" customWidth="1"/>
    <col min="4" max="4" width="29.5703125" style="8" customWidth="1"/>
    <col min="5" max="5" width="27.140625" style="11" customWidth="1"/>
    <col min="6" max="6" width="19.7109375" style="3" customWidth="1"/>
    <col min="7" max="7" width="17.28515625" style="3" customWidth="1"/>
    <col min="8" max="8" width="18.85546875" style="3" customWidth="1"/>
    <col min="9" max="9" width="17.85546875" style="3" customWidth="1"/>
    <col min="10" max="16384" width="9.140625" style="3"/>
  </cols>
  <sheetData>
    <row r="1" spans="1:9" ht="23.25">
      <c r="A1" s="35"/>
      <c r="B1" s="36"/>
      <c r="C1" s="37"/>
      <c r="D1" s="159" t="s">
        <v>0</v>
      </c>
      <c r="E1" s="159"/>
    </row>
    <row r="2" spans="1:9" ht="23.25">
      <c r="A2" s="38"/>
      <c r="B2" s="39"/>
      <c r="C2" s="40"/>
      <c r="D2" s="159" t="s">
        <v>1</v>
      </c>
      <c r="E2" s="159"/>
    </row>
    <row r="3" spans="1:9" ht="23.25">
      <c r="A3" s="38"/>
      <c r="B3" s="39"/>
      <c r="C3" s="40"/>
      <c r="D3" s="159" t="s">
        <v>2</v>
      </c>
      <c r="E3" s="159"/>
    </row>
    <row r="4" spans="1:9" ht="23.25">
      <c r="A4" s="38"/>
      <c r="B4" s="41"/>
      <c r="C4" s="40"/>
      <c r="D4" s="159" t="s">
        <v>889</v>
      </c>
      <c r="E4" s="159"/>
    </row>
    <row r="5" spans="1:9" ht="36.75" customHeight="1">
      <c r="A5" s="38"/>
      <c r="B5" s="41"/>
      <c r="C5" s="41"/>
      <c r="D5" s="41"/>
      <c r="E5" s="42"/>
    </row>
    <row r="6" spans="1:9" ht="44.25" customHeight="1">
      <c r="A6" s="160" t="s">
        <v>208</v>
      </c>
      <c r="B6" s="160"/>
      <c r="C6" s="160"/>
      <c r="D6" s="160"/>
      <c r="E6" s="160"/>
    </row>
    <row r="7" spans="1:9" ht="15" customHeight="1">
      <c r="A7" s="43"/>
      <c r="B7" s="43"/>
      <c r="C7" s="43"/>
      <c r="D7" s="43"/>
      <c r="E7" s="43"/>
    </row>
    <row r="8" spans="1:9" ht="45">
      <c r="A8" s="44" t="s">
        <v>3</v>
      </c>
      <c r="B8" s="44" t="s">
        <v>4</v>
      </c>
      <c r="C8" s="44" t="s">
        <v>5</v>
      </c>
      <c r="D8" s="44" t="s">
        <v>6</v>
      </c>
      <c r="E8" s="45" t="s">
        <v>209</v>
      </c>
    </row>
    <row r="9" spans="1:9" ht="22.5">
      <c r="A9" s="46" t="s">
        <v>7</v>
      </c>
      <c r="B9" s="47" t="s">
        <v>8</v>
      </c>
      <c r="C9" s="48">
        <f>C10+C17+C23+C30+C33+C44+C51+C61+C57</f>
        <v>542637900</v>
      </c>
      <c r="D9" s="48">
        <f t="shared" ref="D9:E9" si="0">D10+D17+D23+D30+D33+D44+D51+D61+D57</f>
        <v>510511000</v>
      </c>
      <c r="E9" s="48">
        <f t="shared" si="0"/>
        <v>529501000</v>
      </c>
      <c r="F9" s="4"/>
      <c r="G9" s="4"/>
      <c r="H9" s="4"/>
    </row>
    <row r="10" spans="1:9" ht="22.5">
      <c r="A10" s="49" t="s">
        <v>9</v>
      </c>
      <c r="B10" s="44" t="s">
        <v>10</v>
      </c>
      <c r="C10" s="50">
        <f>C11</f>
        <v>448742000</v>
      </c>
      <c r="D10" s="50">
        <f t="shared" ref="D10:E10" si="1">D11</f>
        <v>419833400</v>
      </c>
      <c r="E10" s="50">
        <f t="shared" si="1"/>
        <v>435825000</v>
      </c>
      <c r="F10" s="4"/>
      <c r="G10" s="4"/>
      <c r="H10" s="4"/>
    </row>
    <row r="11" spans="1:9" ht="23.25">
      <c r="A11" s="51" t="s">
        <v>11</v>
      </c>
      <c r="B11" s="51" t="s">
        <v>12</v>
      </c>
      <c r="C11" s="52">
        <f>C12+C13+C14+C15+C16</f>
        <v>448742000</v>
      </c>
      <c r="D11" s="52">
        <f t="shared" ref="D11:E11" si="2">D12+D13+D14+D15+D16</f>
        <v>419833400</v>
      </c>
      <c r="E11" s="52">
        <f t="shared" si="2"/>
        <v>435825000</v>
      </c>
      <c r="F11" s="4"/>
      <c r="G11" s="4"/>
      <c r="H11" s="4"/>
      <c r="I11" s="4"/>
    </row>
    <row r="12" spans="1:9" ht="119.25" customHeight="1">
      <c r="A12" s="51" t="s">
        <v>13</v>
      </c>
      <c r="B12" s="53" t="s">
        <v>14</v>
      </c>
      <c r="C12" s="52">
        <f>356738000+5000000</f>
        <v>361738000</v>
      </c>
      <c r="D12" s="52">
        <v>327668400</v>
      </c>
      <c r="E12" s="52">
        <f>333498000+5000000</f>
        <v>338498000</v>
      </c>
      <c r="F12" s="4"/>
      <c r="G12" s="4"/>
      <c r="H12" s="4"/>
      <c r="I12" s="4"/>
    </row>
    <row r="13" spans="1:9" ht="163.5" customHeight="1">
      <c r="A13" s="51" t="s">
        <v>15</v>
      </c>
      <c r="B13" s="53" t="s">
        <v>16</v>
      </c>
      <c r="C13" s="52">
        <v>10000000</v>
      </c>
      <c r="D13" s="52">
        <v>10000000</v>
      </c>
      <c r="E13" s="52">
        <v>10000000</v>
      </c>
      <c r="F13" s="4"/>
      <c r="G13" s="4"/>
      <c r="H13" s="4"/>
      <c r="I13" s="4"/>
    </row>
    <row r="14" spans="1:9" ht="76.5" customHeight="1">
      <c r="A14" s="51" t="s">
        <v>17</v>
      </c>
      <c r="B14" s="53" t="s">
        <v>18</v>
      </c>
      <c r="C14" s="52">
        <v>10000000</v>
      </c>
      <c r="D14" s="52">
        <v>10000000</v>
      </c>
      <c r="E14" s="52">
        <v>10000000</v>
      </c>
      <c r="F14" s="4"/>
      <c r="H14" s="4"/>
    </row>
    <row r="15" spans="1:9" ht="148.5" customHeight="1">
      <c r="A15" s="51" t="s">
        <v>19</v>
      </c>
      <c r="B15" s="53" t="s">
        <v>20</v>
      </c>
      <c r="C15" s="52">
        <v>2004000</v>
      </c>
      <c r="D15" s="52">
        <v>2165000</v>
      </c>
      <c r="E15" s="52">
        <v>2327000</v>
      </c>
      <c r="F15" s="4"/>
      <c r="H15" s="4"/>
    </row>
    <row r="16" spans="1:9" ht="153" customHeight="1">
      <c r="A16" s="51" t="s">
        <v>21</v>
      </c>
      <c r="B16" s="53" t="s">
        <v>22</v>
      </c>
      <c r="C16" s="52">
        <v>65000000</v>
      </c>
      <c r="D16" s="52">
        <v>70000000</v>
      </c>
      <c r="E16" s="52">
        <v>75000000</v>
      </c>
      <c r="F16" s="4"/>
      <c r="H16" s="4"/>
    </row>
    <row r="17" spans="1:8" ht="61.5" customHeight="1">
      <c r="A17" s="54" t="s">
        <v>23</v>
      </c>
      <c r="B17" s="44" t="s">
        <v>24</v>
      </c>
      <c r="C17" s="50">
        <f>C18</f>
        <v>28617000</v>
      </c>
      <c r="D17" s="50">
        <f t="shared" ref="D17:E17" si="3">D18</f>
        <v>26200000</v>
      </c>
      <c r="E17" s="50">
        <f t="shared" si="3"/>
        <v>27409000</v>
      </c>
      <c r="F17" s="4"/>
      <c r="H17" s="4"/>
    </row>
    <row r="18" spans="1:8" ht="46.5">
      <c r="A18" s="51" t="s">
        <v>25</v>
      </c>
      <c r="B18" s="51" t="s">
        <v>26</v>
      </c>
      <c r="C18" s="50">
        <f>C19+C20+C21+C22</f>
        <v>28617000</v>
      </c>
      <c r="D18" s="50">
        <f t="shared" ref="D18:E18" si="4">D19+D20+D21+D22</f>
        <v>26200000</v>
      </c>
      <c r="E18" s="50">
        <f t="shared" si="4"/>
        <v>27409000</v>
      </c>
      <c r="F18" s="4"/>
      <c r="H18" s="4"/>
    </row>
    <row r="19" spans="1:8" ht="117.75" customHeight="1">
      <c r="A19" s="51" t="s">
        <v>27</v>
      </c>
      <c r="B19" s="53" t="s">
        <v>28</v>
      </c>
      <c r="C19" s="52">
        <v>14727000</v>
      </c>
      <c r="D19" s="52">
        <v>12500000</v>
      </c>
      <c r="E19" s="52">
        <v>13108000</v>
      </c>
      <c r="F19" s="4"/>
      <c r="H19" s="4"/>
    </row>
    <row r="20" spans="1:8" ht="146.25" customHeight="1">
      <c r="A20" s="51" t="s">
        <v>29</v>
      </c>
      <c r="B20" s="53" t="s">
        <v>30</v>
      </c>
      <c r="C20" s="52">
        <v>76000</v>
      </c>
      <c r="D20" s="52">
        <v>85000</v>
      </c>
      <c r="E20" s="52">
        <v>87000</v>
      </c>
      <c r="F20" s="4"/>
      <c r="H20" s="4"/>
    </row>
    <row r="21" spans="1:8" ht="99" customHeight="1">
      <c r="A21" s="51" t="s">
        <v>31</v>
      </c>
      <c r="B21" s="53" t="s">
        <v>32</v>
      </c>
      <c r="C21" s="52">
        <v>15900000</v>
      </c>
      <c r="D21" s="52">
        <v>15252000</v>
      </c>
      <c r="E21" s="52">
        <v>15828000</v>
      </c>
      <c r="F21" s="4"/>
      <c r="H21" s="4"/>
    </row>
    <row r="22" spans="1:8" ht="94.5" customHeight="1">
      <c r="A22" s="51" t="s">
        <v>33</v>
      </c>
      <c r="B22" s="53" t="s">
        <v>34</v>
      </c>
      <c r="C22" s="52">
        <v>-2086000</v>
      </c>
      <c r="D22" s="52">
        <v>-1637000</v>
      </c>
      <c r="E22" s="52">
        <v>-1614000</v>
      </c>
      <c r="F22" s="4"/>
      <c r="H22" s="4"/>
    </row>
    <row r="23" spans="1:8" ht="22.5">
      <c r="A23" s="49" t="s">
        <v>35</v>
      </c>
      <c r="B23" s="44" t="s">
        <v>36</v>
      </c>
      <c r="C23" s="50">
        <f>C26+C28+C24</f>
        <v>15242000</v>
      </c>
      <c r="D23" s="50">
        <f t="shared" ref="D23:E23" si="5">D26+D28</f>
        <v>29312000</v>
      </c>
      <c r="E23" s="50">
        <f t="shared" si="5"/>
        <v>30934000</v>
      </c>
      <c r="F23" s="4"/>
      <c r="H23" s="4"/>
    </row>
    <row r="24" spans="1:8" ht="45">
      <c r="A24" s="49" t="s">
        <v>859</v>
      </c>
      <c r="B24" s="49" t="s">
        <v>858</v>
      </c>
      <c r="C24" s="50">
        <v>-196000</v>
      </c>
      <c r="D24" s="50"/>
      <c r="E24" s="50"/>
      <c r="F24" s="4"/>
      <c r="H24" s="4"/>
    </row>
    <row r="25" spans="1:8" ht="46.5">
      <c r="A25" s="51" t="s">
        <v>860</v>
      </c>
      <c r="B25" s="51" t="s">
        <v>858</v>
      </c>
      <c r="C25" s="52">
        <v>-196000</v>
      </c>
      <c r="D25" s="52"/>
      <c r="E25" s="52"/>
      <c r="F25" s="4"/>
      <c r="H25" s="4"/>
    </row>
    <row r="26" spans="1:8" ht="22.5">
      <c r="A26" s="49" t="s">
        <v>214</v>
      </c>
      <c r="B26" s="49" t="s">
        <v>37</v>
      </c>
      <c r="C26" s="50">
        <f>C27</f>
        <v>1190000</v>
      </c>
      <c r="D26" s="50">
        <f t="shared" ref="D26:E26" si="6">D27</f>
        <v>14494000</v>
      </c>
      <c r="E26" s="50">
        <f t="shared" si="6"/>
        <v>15523000</v>
      </c>
      <c r="F26" s="4"/>
      <c r="H26" s="4"/>
    </row>
    <row r="27" spans="1:8" ht="23.25">
      <c r="A27" s="51" t="s">
        <v>38</v>
      </c>
      <c r="B27" s="51" t="s">
        <v>37</v>
      </c>
      <c r="C27" s="52">
        <v>1190000</v>
      </c>
      <c r="D27" s="52">
        <v>14494000</v>
      </c>
      <c r="E27" s="52">
        <v>15523000</v>
      </c>
      <c r="F27" s="4"/>
      <c r="H27" s="4"/>
    </row>
    <row r="28" spans="1:8" ht="45">
      <c r="A28" s="49" t="s">
        <v>39</v>
      </c>
      <c r="B28" s="49" t="s">
        <v>40</v>
      </c>
      <c r="C28" s="55">
        <f>C29</f>
        <v>14248000</v>
      </c>
      <c r="D28" s="55">
        <f t="shared" ref="D28:E28" si="7">D29</f>
        <v>14818000</v>
      </c>
      <c r="E28" s="55">
        <f t="shared" si="7"/>
        <v>15411000</v>
      </c>
      <c r="F28" s="4"/>
      <c r="H28" s="4"/>
    </row>
    <row r="29" spans="1:8" ht="74.25" customHeight="1">
      <c r="A29" s="51" t="s">
        <v>41</v>
      </c>
      <c r="B29" s="53" t="s">
        <v>42</v>
      </c>
      <c r="C29" s="56">
        <v>14248000</v>
      </c>
      <c r="D29" s="52">
        <v>14818000</v>
      </c>
      <c r="E29" s="52">
        <v>15411000</v>
      </c>
      <c r="F29" s="4"/>
      <c r="H29" s="4"/>
    </row>
    <row r="30" spans="1:8" ht="22.5">
      <c r="A30" s="49" t="s">
        <v>43</v>
      </c>
      <c r="B30" s="44" t="s">
        <v>44</v>
      </c>
      <c r="C30" s="50">
        <f>C31</f>
        <v>2500000</v>
      </c>
      <c r="D30" s="50">
        <f t="shared" ref="D30:E30" si="8">D31</f>
        <v>1600000</v>
      </c>
      <c r="E30" s="50">
        <f t="shared" si="8"/>
        <v>1700000</v>
      </c>
      <c r="F30" s="4"/>
      <c r="H30" s="4"/>
    </row>
    <row r="31" spans="1:8" ht="46.5">
      <c r="A31" s="51" t="s">
        <v>45</v>
      </c>
      <c r="B31" s="51" t="s">
        <v>46</v>
      </c>
      <c r="C31" s="52">
        <f>C32</f>
        <v>2500000</v>
      </c>
      <c r="D31" s="52">
        <f>D32</f>
        <v>1600000</v>
      </c>
      <c r="E31" s="52">
        <f>E32</f>
        <v>1700000</v>
      </c>
      <c r="F31" s="4"/>
      <c r="H31" s="4"/>
    </row>
    <row r="32" spans="1:8" ht="79.5" customHeight="1">
      <c r="A32" s="51" t="s">
        <v>47</v>
      </c>
      <c r="B32" s="53" t="s">
        <v>48</v>
      </c>
      <c r="C32" s="52">
        <v>2500000</v>
      </c>
      <c r="D32" s="52">
        <v>1600000</v>
      </c>
      <c r="E32" s="52">
        <v>1700000</v>
      </c>
      <c r="F32" s="4"/>
      <c r="H32" s="4"/>
    </row>
    <row r="33" spans="1:8" ht="67.5">
      <c r="A33" s="49" t="s">
        <v>49</v>
      </c>
      <c r="B33" s="44" t="s">
        <v>50</v>
      </c>
      <c r="C33" s="50">
        <f>C34+C41</f>
        <v>35137900</v>
      </c>
      <c r="D33" s="50">
        <f>D34+D41</f>
        <v>27758600</v>
      </c>
      <c r="E33" s="50">
        <f t="shared" ref="E33" si="9">E34+E41</f>
        <v>27726000</v>
      </c>
      <c r="F33" s="4"/>
      <c r="H33" s="4"/>
    </row>
    <row r="34" spans="1:8" ht="121.5" customHeight="1">
      <c r="A34" s="51" t="s">
        <v>51</v>
      </c>
      <c r="B34" s="53" t="s">
        <v>52</v>
      </c>
      <c r="C34" s="52">
        <f>C35+C37+C39</f>
        <v>35038000</v>
      </c>
      <c r="D34" s="52">
        <f>D35+D37+D39</f>
        <v>27726600</v>
      </c>
      <c r="E34" s="52">
        <f t="shared" ref="E34" si="10">E35+E37+E39</f>
        <v>27726000</v>
      </c>
      <c r="F34" s="4"/>
      <c r="H34" s="4"/>
    </row>
    <row r="35" spans="1:8" ht="96" customHeight="1">
      <c r="A35" s="51" t="s">
        <v>53</v>
      </c>
      <c r="B35" s="53" t="s">
        <v>54</v>
      </c>
      <c r="C35" s="52">
        <f>C36</f>
        <v>28010000</v>
      </c>
      <c r="D35" s="52">
        <f>D36</f>
        <v>23000000</v>
      </c>
      <c r="E35" s="52">
        <f>E36</f>
        <v>23000000</v>
      </c>
      <c r="F35" s="4"/>
      <c r="H35" s="4"/>
    </row>
    <row r="36" spans="1:8" ht="144.75" customHeight="1">
      <c r="A36" s="51" t="s">
        <v>55</v>
      </c>
      <c r="B36" s="57" t="s">
        <v>56</v>
      </c>
      <c r="C36" s="52">
        <v>28010000</v>
      </c>
      <c r="D36" s="52">
        <v>23000000</v>
      </c>
      <c r="E36" s="52">
        <v>23000000</v>
      </c>
      <c r="F36" s="4"/>
      <c r="H36" s="4"/>
    </row>
    <row r="37" spans="1:8" ht="116.25">
      <c r="A37" s="58" t="s">
        <v>57</v>
      </c>
      <c r="B37" s="59" t="s">
        <v>58</v>
      </c>
      <c r="C37" s="52">
        <f>C38</f>
        <v>150000</v>
      </c>
      <c r="D37" s="52">
        <f>D38</f>
        <v>500000</v>
      </c>
      <c r="E37" s="52">
        <f>E38</f>
        <v>500000</v>
      </c>
      <c r="F37" s="4"/>
      <c r="H37" s="4"/>
    </row>
    <row r="38" spans="1:8" ht="116.25">
      <c r="A38" s="58" t="s">
        <v>59</v>
      </c>
      <c r="B38" s="51" t="s">
        <v>60</v>
      </c>
      <c r="C38" s="52">
        <v>150000</v>
      </c>
      <c r="D38" s="52">
        <v>500000</v>
      </c>
      <c r="E38" s="52">
        <v>500000</v>
      </c>
      <c r="F38" s="4"/>
      <c r="H38" s="4"/>
    </row>
    <row r="39" spans="1:8" ht="124.5" customHeight="1">
      <c r="A39" s="51" t="s">
        <v>61</v>
      </c>
      <c r="B39" s="57" t="s">
        <v>62</v>
      </c>
      <c r="C39" s="52">
        <f>C40</f>
        <v>6878000</v>
      </c>
      <c r="D39" s="52">
        <f>D40</f>
        <v>4226600</v>
      </c>
      <c r="E39" s="52">
        <f t="shared" ref="E39" si="11">E40</f>
        <v>4226000</v>
      </c>
      <c r="F39" s="4"/>
      <c r="H39" s="4"/>
    </row>
    <row r="40" spans="1:8" ht="94.5" customHeight="1">
      <c r="A40" s="51" t="s">
        <v>63</v>
      </c>
      <c r="B40" s="53" t="s">
        <v>64</v>
      </c>
      <c r="C40" s="52">
        <v>6878000</v>
      </c>
      <c r="D40" s="52">
        <v>4226600</v>
      </c>
      <c r="E40" s="52">
        <v>4226000</v>
      </c>
      <c r="F40" s="4"/>
      <c r="H40" s="4"/>
    </row>
    <row r="41" spans="1:8" ht="46.5">
      <c r="A41" s="51" t="s">
        <v>65</v>
      </c>
      <c r="B41" s="59" t="s">
        <v>66</v>
      </c>
      <c r="C41" s="52">
        <f>C42</f>
        <v>99900</v>
      </c>
      <c r="D41" s="52">
        <f t="shared" ref="D41:E42" si="12">D42</f>
        <v>32000</v>
      </c>
      <c r="E41" s="52">
        <f t="shared" si="12"/>
        <v>0</v>
      </c>
      <c r="F41" s="4"/>
      <c r="H41" s="4"/>
    </row>
    <row r="42" spans="1:8" ht="69.75">
      <c r="A42" s="51" t="s">
        <v>67</v>
      </c>
      <c r="B42" s="51" t="s">
        <v>68</v>
      </c>
      <c r="C42" s="52">
        <f>C43</f>
        <v>99900</v>
      </c>
      <c r="D42" s="52">
        <f t="shared" si="12"/>
        <v>32000</v>
      </c>
      <c r="E42" s="52">
        <f t="shared" si="12"/>
        <v>0</v>
      </c>
      <c r="F42" s="4"/>
      <c r="H42" s="4"/>
    </row>
    <row r="43" spans="1:8" ht="69.75">
      <c r="A43" s="51" t="s">
        <v>69</v>
      </c>
      <c r="B43" s="51" t="s">
        <v>70</v>
      </c>
      <c r="C43" s="52">
        <v>99900</v>
      </c>
      <c r="D43" s="52">
        <v>32000</v>
      </c>
      <c r="E43" s="52">
        <v>0</v>
      </c>
      <c r="F43" s="4"/>
      <c r="H43" s="4"/>
    </row>
    <row r="44" spans="1:8" ht="45">
      <c r="A44" s="49" t="s">
        <v>71</v>
      </c>
      <c r="B44" s="44" t="s">
        <v>72</v>
      </c>
      <c r="C44" s="50">
        <f>C45</f>
        <v>674000</v>
      </c>
      <c r="D44" s="50">
        <f t="shared" ref="D44:E44" si="13">D45</f>
        <v>674000</v>
      </c>
      <c r="E44" s="50">
        <f t="shared" si="13"/>
        <v>674000</v>
      </c>
      <c r="F44" s="4"/>
      <c r="H44" s="4"/>
    </row>
    <row r="45" spans="1:8" ht="23.25">
      <c r="A45" s="51" t="s">
        <v>73</v>
      </c>
      <c r="B45" s="51" t="s">
        <v>74</v>
      </c>
      <c r="C45" s="52">
        <f>C46+C47+C48</f>
        <v>674000</v>
      </c>
      <c r="D45" s="52">
        <f t="shared" ref="D45:E45" si="14">D46+D47+D48</f>
        <v>674000</v>
      </c>
      <c r="E45" s="52">
        <f t="shared" si="14"/>
        <v>674000</v>
      </c>
      <c r="F45" s="4"/>
      <c r="H45" s="4"/>
    </row>
    <row r="46" spans="1:8" ht="46.5">
      <c r="A46" s="51" t="s">
        <v>75</v>
      </c>
      <c r="B46" s="51" t="s">
        <v>76</v>
      </c>
      <c r="C46" s="52">
        <v>304000</v>
      </c>
      <c r="D46" s="52">
        <v>304000</v>
      </c>
      <c r="E46" s="52">
        <v>304000</v>
      </c>
      <c r="F46" s="4"/>
      <c r="H46" s="4"/>
    </row>
    <row r="47" spans="1:8" ht="23.25">
      <c r="A47" s="51" t="s">
        <v>77</v>
      </c>
      <c r="B47" s="51" t="s">
        <v>78</v>
      </c>
      <c r="C47" s="52">
        <v>260000</v>
      </c>
      <c r="D47" s="52">
        <v>260000</v>
      </c>
      <c r="E47" s="52">
        <v>260000</v>
      </c>
      <c r="F47" s="4"/>
      <c r="H47" s="4"/>
    </row>
    <row r="48" spans="1:8" ht="23.25">
      <c r="A48" s="51" t="s">
        <v>79</v>
      </c>
      <c r="B48" s="51" t="s">
        <v>80</v>
      </c>
      <c r="C48" s="52">
        <f>C49+C50</f>
        <v>110000</v>
      </c>
      <c r="D48" s="52">
        <f t="shared" ref="D48:E48" si="15">D49+D50</f>
        <v>110000</v>
      </c>
      <c r="E48" s="52">
        <f t="shared" si="15"/>
        <v>110000</v>
      </c>
      <c r="F48" s="4"/>
      <c r="H48" s="4"/>
    </row>
    <row r="49" spans="1:8" ht="23.25">
      <c r="A49" s="59" t="s">
        <v>81</v>
      </c>
      <c r="B49" s="59" t="s">
        <v>82</v>
      </c>
      <c r="C49" s="60">
        <v>100000</v>
      </c>
      <c r="D49" s="60">
        <v>100000</v>
      </c>
      <c r="E49" s="60">
        <v>100000</v>
      </c>
      <c r="F49" s="4"/>
      <c r="H49" s="4"/>
    </row>
    <row r="50" spans="1:8" ht="23.25">
      <c r="A50" s="59" t="s">
        <v>215</v>
      </c>
      <c r="B50" s="59" t="s">
        <v>216</v>
      </c>
      <c r="C50" s="60">
        <v>10000</v>
      </c>
      <c r="D50" s="60">
        <v>10000</v>
      </c>
      <c r="E50" s="60">
        <v>10000</v>
      </c>
      <c r="F50" s="4"/>
      <c r="H50" s="4"/>
    </row>
    <row r="51" spans="1:8" ht="45">
      <c r="A51" s="61" t="s">
        <v>83</v>
      </c>
      <c r="B51" s="49" t="s">
        <v>84</v>
      </c>
      <c r="C51" s="50">
        <f>C52</f>
        <v>404000</v>
      </c>
      <c r="D51" s="50">
        <v>33000</v>
      </c>
      <c r="E51" s="50">
        <v>33000</v>
      </c>
      <c r="F51" s="4"/>
      <c r="H51" s="4"/>
    </row>
    <row r="52" spans="1:8" ht="23.25">
      <c r="A52" s="62" t="s">
        <v>85</v>
      </c>
      <c r="B52" s="51" t="s">
        <v>86</v>
      </c>
      <c r="C52" s="52">
        <f>C53+C55</f>
        <v>404000</v>
      </c>
      <c r="D52" s="52">
        <v>33000</v>
      </c>
      <c r="E52" s="52">
        <v>33000</v>
      </c>
      <c r="F52" s="4"/>
      <c r="H52" s="4"/>
    </row>
    <row r="53" spans="1:8" ht="54.75" customHeight="1">
      <c r="A53" s="62" t="s">
        <v>87</v>
      </c>
      <c r="B53" s="53" t="s">
        <v>88</v>
      </c>
      <c r="C53" s="52">
        <f>C54</f>
        <v>33000</v>
      </c>
      <c r="D53" s="52">
        <v>33000</v>
      </c>
      <c r="E53" s="52">
        <v>33000</v>
      </c>
      <c r="F53" s="4"/>
      <c r="H53" s="4"/>
    </row>
    <row r="54" spans="1:8" ht="50.25" customHeight="1">
      <c r="A54" s="62" t="s">
        <v>89</v>
      </c>
      <c r="B54" s="53" t="s">
        <v>90</v>
      </c>
      <c r="C54" s="52">
        <v>33000</v>
      </c>
      <c r="D54" s="52">
        <v>33000</v>
      </c>
      <c r="E54" s="52">
        <v>33000</v>
      </c>
      <c r="F54" s="4"/>
      <c r="H54" s="4"/>
    </row>
    <row r="55" spans="1:8" ht="32.25" customHeight="1">
      <c r="A55" s="62" t="s">
        <v>861</v>
      </c>
      <c r="B55" s="53" t="s">
        <v>862</v>
      </c>
      <c r="C55" s="52">
        <f>C56</f>
        <v>371000</v>
      </c>
      <c r="D55" s="52">
        <v>0</v>
      </c>
      <c r="E55" s="52">
        <v>0</v>
      </c>
      <c r="F55" s="4"/>
      <c r="H55" s="4"/>
    </row>
    <row r="56" spans="1:8" ht="50.25" customHeight="1">
      <c r="A56" s="62" t="s">
        <v>863</v>
      </c>
      <c r="B56" s="53" t="s">
        <v>864</v>
      </c>
      <c r="C56" s="52">
        <v>371000</v>
      </c>
      <c r="D56" s="52">
        <v>0</v>
      </c>
      <c r="E56" s="52">
        <v>0</v>
      </c>
      <c r="F56" s="4"/>
      <c r="H56" s="4"/>
    </row>
    <row r="57" spans="1:8" ht="45">
      <c r="A57" s="63" t="s">
        <v>91</v>
      </c>
      <c r="B57" s="64" t="s">
        <v>92</v>
      </c>
      <c r="C57" s="50">
        <f>C58</f>
        <v>9321000</v>
      </c>
      <c r="D57" s="50">
        <f t="shared" ref="D57:E59" si="16">D58</f>
        <v>3000000</v>
      </c>
      <c r="E57" s="50">
        <f t="shared" si="16"/>
        <v>3000000</v>
      </c>
      <c r="F57" s="4"/>
      <c r="H57" s="4"/>
    </row>
    <row r="58" spans="1:8" ht="46.5">
      <c r="A58" s="65" t="s">
        <v>93</v>
      </c>
      <c r="B58" s="66" t="s">
        <v>94</v>
      </c>
      <c r="C58" s="52">
        <f>C59</f>
        <v>9321000</v>
      </c>
      <c r="D58" s="52">
        <f t="shared" si="16"/>
        <v>3000000</v>
      </c>
      <c r="E58" s="52">
        <f t="shared" si="16"/>
        <v>3000000</v>
      </c>
      <c r="F58" s="4"/>
      <c r="H58" s="4"/>
    </row>
    <row r="59" spans="1:8" ht="57" customHeight="1">
      <c r="A59" s="65" t="s">
        <v>95</v>
      </c>
      <c r="B59" s="66" t="s">
        <v>96</v>
      </c>
      <c r="C59" s="52">
        <f>C60</f>
        <v>9321000</v>
      </c>
      <c r="D59" s="52">
        <f t="shared" si="16"/>
        <v>3000000</v>
      </c>
      <c r="E59" s="52">
        <f t="shared" si="16"/>
        <v>3000000</v>
      </c>
      <c r="F59" s="4"/>
      <c r="H59" s="4"/>
    </row>
    <row r="60" spans="1:8" ht="97.5" customHeight="1">
      <c r="A60" s="65" t="s">
        <v>97</v>
      </c>
      <c r="B60" s="66" t="s">
        <v>98</v>
      </c>
      <c r="C60" s="52">
        <v>9321000</v>
      </c>
      <c r="D60" s="52">
        <v>3000000</v>
      </c>
      <c r="E60" s="52">
        <v>3000000</v>
      </c>
      <c r="F60" s="4"/>
      <c r="H60" s="4"/>
    </row>
    <row r="61" spans="1:8" ht="22.5">
      <c r="A61" s="49" t="s">
        <v>99</v>
      </c>
      <c r="B61" s="49" t="s">
        <v>100</v>
      </c>
      <c r="C61" s="50">
        <f>C62+C85+C87+C89</f>
        <v>2000000</v>
      </c>
      <c r="D61" s="50">
        <f t="shared" ref="D61:E61" si="17">D62+D85+D87+D89</f>
        <v>2100000</v>
      </c>
      <c r="E61" s="50">
        <f t="shared" si="17"/>
        <v>2200000</v>
      </c>
      <c r="F61" s="4"/>
      <c r="H61" s="4"/>
    </row>
    <row r="62" spans="1:8" ht="54" customHeight="1">
      <c r="A62" s="51" t="s">
        <v>101</v>
      </c>
      <c r="B62" s="51" t="s">
        <v>102</v>
      </c>
      <c r="C62" s="50">
        <f>C63+C65+C67+C69+C71+C73+C75+C77+C79+C81+C83</f>
        <v>1888000</v>
      </c>
      <c r="D62" s="50">
        <f t="shared" ref="D62:E62" si="18">D63+D65+D67+D69+D71+D73+D75+D77+D79+D81+D83</f>
        <v>1983000</v>
      </c>
      <c r="E62" s="50">
        <f t="shared" si="18"/>
        <v>2078000</v>
      </c>
      <c r="F62" s="4"/>
      <c r="H62" s="4"/>
    </row>
    <row r="63" spans="1:8" ht="69.75">
      <c r="A63" s="51" t="s">
        <v>217</v>
      </c>
      <c r="B63" s="51" t="s">
        <v>218</v>
      </c>
      <c r="C63" s="52">
        <f>C64</f>
        <v>30000</v>
      </c>
      <c r="D63" s="52">
        <f>D64</f>
        <v>30000</v>
      </c>
      <c r="E63" s="52">
        <f t="shared" ref="E63" si="19">E64</f>
        <v>30000</v>
      </c>
      <c r="F63" s="4"/>
      <c r="H63" s="4"/>
    </row>
    <row r="64" spans="1:8" ht="116.25">
      <c r="A64" s="51" t="s">
        <v>103</v>
      </c>
      <c r="B64" s="51" t="s">
        <v>104</v>
      </c>
      <c r="C64" s="67">
        <v>30000</v>
      </c>
      <c r="D64" s="67">
        <v>30000</v>
      </c>
      <c r="E64" s="67">
        <v>30000</v>
      </c>
      <c r="F64" s="4"/>
      <c r="H64" s="4"/>
    </row>
    <row r="65" spans="1:8" ht="116.25">
      <c r="A65" s="51" t="s">
        <v>219</v>
      </c>
      <c r="B65" s="51" t="s">
        <v>220</v>
      </c>
      <c r="C65" s="67">
        <f>C66</f>
        <v>40000</v>
      </c>
      <c r="D65" s="67">
        <f t="shared" ref="D65:E65" si="20">D66</f>
        <v>40000</v>
      </c>
      <c r="E65" s="67">
        <f t="shared" si="20"/>
        <v>40000</v>
      </c>
      <c r="F65" s="4"/>
      <c r="H65" s="4"/>
    </row>
    <row r="66" spans="1:8" ht="154.5" customHeight="1">
      <c r="A66" s="62" t="s">
        <v>105</v>
      </c>
      <c r="B66" s="68" t="s">
        <v>106</v>
      </c>
      <c r="C66" s="67">
        <v>40000</v>
      </c>
      <c r="D66" s="67">
        <v>40000</v>
      </c>
      <c r="E66" s="56">
        <v>40000</v>
      </c>
      <c r="F66" s="4"/>
      <c r="H66" s="4"/>
    </row>
    <row r="67" spans="1:8" ht="93">
      <c r="A67" s="62" t="s">
        <v>221</v>
      </c>
      <c r="B67" s="68" t="s">
        <v>222</v>
      </c>
      <c r="C67" s="67">
        <f>C68</f>
        <v>15000</v>
      </c>
      <c r="D67" s="67">
        <f t="shared" ref="D67:E67" si="21">D68</f>
        <v>15000</v>
      </c>
      <c r="E67" s="67">
        <f t="shared" si="21"/>
        <v>15000</v>
      </c>
      <c r="F67" s="4"/>
      <c r="H67" s="4"/>
    </row>
    <row r="68" spans="1:8" ht="121.5" customHeight="1">
      <c r="A68" s="62" t="s">
        <v>107</v>
      </c>
      <c r="B68" s="69" t="s">
        <v>108</v>
      </c>
      <c r="C68" s="67">
        <v>15000</v>
      </c>
      <c r="D68" s="67">
        <v>15000</v>
      </c>
      <c r="E68" s="56">
        <v>15000</v>
      </c>
      <c r="F68" s="4"/>
      <c r="H68" s="4"/>
    </row>
    <row r="69" spans="1:8" ht="93">
      <c r="A69" s="62" t="s">
        <v>223</v>
      </c>
      <c r="B69" s="69" t="s">
        <v>224</v>
      </c>
      <c r="C69" s="67">
        <f>C70</f>
        <v>550000</v>
      </c>
      <c r="D69" s="67">
        <f t="shared" ref="D69:E69" si="22">D70</f>
        <v>570000</v>
      </c>
      <c r="E69" s="67">
        <f t="shared" si="22"/>
        <v>590000</v>
      </c>
      <c r="F69" s="4"/>
      <c r="H69" s="4"/>
    </row>
    <row r="70" spans="1:8" ht="140.25" customHeight="1">
      <c r="A70" s="62" t="s">
        <v>109</v>
      </c>
      <c r="B70" s="68" t="s">
        <v>110</v>
      </c>
      <c r="C70" s="67">
        <v>550000</v>
      </c>
      <c r="D70" s="67">
        <v>570000</v>
      </c>
      <c r="E70" s="56">
        <v>590000</v>
      </c>
      <c r="F70" s="4"/>
      <c r="H70" s="4"/>
    </row>
    <row r="71" spans="1:8" ht="108" customHeight="1">
      <c r="A71" s="62" t="s">
        <v>225</v>
      </c>
      <c r="B71" s="68" t="s">
        <v>226</v>
      </c>
      <c r="C71" s="67">
        <f>C72</f>
        <v>3000</v>
      </c>
      <c r="D71" s="67">
        <f t="shared" ref="D71:E71" si="23">D72</f>
        <v>3000</v>
      </c>
      <c r="E71" s="67">
        <f t="shared" si="23"/>
        <v>3000</v>
      </c>
      <c r="F71" s="4"/>
      <c r="H71" s="4"/>
    </row>
    <row r="72" spans="1:8" ht="116.25">
      <c r="A72" s="62" t="s">
        <v>111</v>
      </c>
      <c r="B72" s="68" t="s">
        <v>112</v>
      </c>
      <c r="C72" s="67">
        <v>3000</v>
      </c>
      <c r="D72" s="67">
        <v>3000</v>
      </c>
      <c r="E72" s="67">
        <v>3000</v>
      </c>
      <c r="F72" s="4"/>
      <c r="H72" s="4"/>
    </row>
    <row r="73" spans="1:8" ht="116.25">
      <c r="A73" s="62" t="s">
        <v>227</v>
      </c>
      <c r="B73" s="68" t="s">
        <v>228</v>
      </c>
      <c r="C73" s="67">
        <f>C74</f>
        <v>30000</v>
      </c>
      <c r="D73" s="67">
        <f t="shared" ref="D73:E73" si="24">D74</f>
        <v>30000</v>
      </c>
      <c r="E73" s="67">
        <f t="shared" si="24"/>
        <v>30000</v>
      </c>
      <c r="F73" s="4"/>
      <c r="H73" s="4"/>
    </row>
    <row r="74" spans="1:8" ht="138.75" customHeight="1">
      <c r="A74" s="62" t="s">
        <v>113</v>
      </c>
      <c r="B74" s="68" t="s">
        <v>114</v>
      </c>
      <c r="C74" s="67">
        <v>30000</v>
      </c>
      <c r="D74" s="67">
        <v>30000</v>
      </c>
      <c r="E74" s="56">
        <v>30000</v>
      </c>
      <c r="F74" s="4"/>
      <c r="H74" s="4"/>
    </row>
    <row r="75" spans="1:8" ht="92.25" customHeight="1">
      <c r="A75" s="62" t="s">
        <v>229</v>
      </c>
      <c r="B75" s="68" t="s">
        <v>230</v>
      </c>
      <c r="C75" s="67">
        <f>C76</f>
        <v>2000</v>
      </c>
      <c r="D75" s="67">
        <f>D76</f>
        <v>2000</v>
      </c>
      <c r="E75" s="67">
        <f>E76</f>
        <v>2000</v>
      </c>
      <c r="F75" s="4"/>
      <c r="H75" s="4"/>
    </row>
    <row r="76" spans="1:8" ht="197.25" customHeight="1">
      <c r="A76" s="62" t="s">
        <v>115</v>
      </c>
      <c r="B76" s="68" t="s">
        <v>116</v>
      </c>
      <c r="C76" s="67">
        <v>2000</v>
      </c>
      <c r="D76" s="67">
        <v>2000</v>
      </c>
      <c r="E76" s="56">
        <v>2000</v>
      </c>
      <c r="F76" s="4"/>
      <c r="H76" s="4"/>
    </row>
    <row r="77" spans="1:8" ht="106.5" customHeight="1">
      <c r="A77" s="62" t="s">
        <v>231</v>
      </c>
      <c r="B77" s="68" t="s">
        <v>232</v>
      </c>
      <c r="C77" s="67">
        <f>C78</f>
        <v>25000</v>
      </c>
      <c r="D77" s="67">
        <f t="shared" ref="D77:E77" si="25">D78</f>
        <v>25000</v>
      </c>
      <c r="E77" s="67">
        <f t="shared" si="25"/>
        <v>25000</v>
      </c>
      <c r="F77" s="4"/>
      <c r="H77" s="4"/>
    </row>
    <row r="78" spans="1:8" ht="135" customHeight="1">
      <c r="A78" s="62" t="s">
        <v>117</v>
      </c>
      <c r="B78" s="68" t="s">
        <v>118</v>
      </c>
      <c r="C78" s="67">
        <v>25000</v>
      </c>
      <c r="D78" s="67">
        <v>25000</v>
      </c>
      <c r="E78" s="56">
        <v>25000</v>
      </c>
      <c r="F78" s="4"/>
      <c r="H78" s="4"/>
    </row>
    <row r="79" spans="1:8" ht="151.5" customHeight="1">
      <c r="A79" s="62" t="s">
        <v>233</v>
      </c>
      <c r="B79" s="68" t="s">
        <v>234</v>
      </c>
      <c r="C79" s="67">
        <f>C80</f>
        <v>40000</v>
      </c>
      <c r="D79" s="67">
        <f t="shared" ref="D79:E79" si="26">D80</f>
        <v>40000</v>
      </c>
      <c r="E79" s="67">
        <f t="shared" si="26"/>
        <v>40000</v>
      </c>
      <c r="F79" s="4"/>
      <c r="H79" s="4"/>
    </row>
    <row r="80" spans="1:8" ht="186">
      <c r="A80" s="62" t="s">
        <v>119</v>
      </c>
      <c r="B80" s="68" t="s">
        <v>235</v>
      </c>
      <c r="C80" s="67">
        <v>40000</v>
      </c>
      <c r="D80" s="67">
        <v>40000</v>
      </c>
      <c r="E80" s="56">
        <v>40000</v>
      </c>
      <c r="F80" s="4"/>
      <c r="H80" s="4"/>
    </row>
    <row r="81" spans="1:8" ht="69.75">
      <c r="A81" s="62" t="s">
        <v>236</v>
      </c>
      <c r="B81" s="68" t="s">
        <v>237</v>
      </c>
      <c r="C81" s="67">
        <f>C82</f>
        <v>953000</v>
      </c>
      <c r="D81" s="67">
        <f t="shared" ref="D81" si="27">D82</f>
        <v>1000000</v>
      </c>
      <c r="E81" s="67">
        <f>E82</f>
        <v>1059000</v>
      </c>
      <c r="F81" s="4"/>
      <c r="H81" s="4"/>
    </row>
    <row r="82" spans="1:8" ht="116.25">
      <c r="A82" s="62" t="s">
        <v>120</v>
      </c>
      <c r="B82" s="68" t="s">
        <v>121</v>
      </c>
      <c r="C82" s="67">
        <v>953000</v>
      </c>
      <c r="D82" s="67">
        <v>1000000</v>
      </c>
      <c r="E82" s="56">
        <v>1059000</v>
      </c>
      <c r="F82" s="4"/>
      <c r="H82" s="4"/>
    </row>
    <row r="83" spans="1:8" ht="93">
      <c r="A83" s="62" t="s">
        <v>238</v>
      </c>
      <c r="B83" s="68" t="s">
        <v>239</v>
      </c>
      <c r="C83" s="67">
        <f>C84</f>
        <v>200000</v>
      </c>
      <c r="D83" s="67">
        <f t="shared" ref="D83" si="28">D84</f>
        <v>228000</v>
      </c>
      <c r="E83" s="67">
        <f>E84</f>
        <v>244000</v>
      </c>
      <c r="F83" s="4"/>
      <c r="H83" s="4"/>
    </row>
    <row r="84" spans="1:8" ht="139.5">
      <c r="A84" s="62" t="s">
        <v>122</v>
      </c>
      <c r="B84" s="68" t="s">
        <v>123</v>
      </c>
      <c r="C84" s="67">
        <v>200000</v>
      </c>
      <c r="D84" s="67">
        <v>228000</v>
      </c>
      <c r="E84" s="56">
        <v>244000</v>
      </c>
      <c r="F84" s="4"/>
      <c r="H84" s="4"/>
    </row>
    <row r="85" spans="1:8" ht="182.25" customHeight="1">
      <c r="A85" s="61" t="s">
        <v>240</v>
      </c>
      <c r="B85" s="70" t="s">
        <v>241</v>
      </c>
      <c r="C85" s="71">
        <f>C86</f>
        <v>30000</v>
      </c>
      <c r="D85" s="71">
        <f t="shared" ref="D85:E85" si="29">D86</f>
        <v>30000</v>
      </c>
      <c r="E85" s="71">
        <f t="shared" si="29"/>
        <v>30000</v>
      </c>
      <c r="F85" s="4"/>
      <c r="H85" s="4"/>
    </row>
    <row r="86" spans="1:8" ht="216" customHeight="1">
      <c r="A86" s="62" t="s">
        <v>124</v>
      </c>
      <c r="B86" s="68" t="s">
        <v>242</v>
      </c>
      <c r="C86" s="67">
        <v>30000</v>
      </c>
      <c r="D86" s="67">
        <v>30000</v>
      </c>
      <c r="E86" s="56">
        <v>30000</v>
      </c>
      <c r="F86" s="4"/>
      <c r="H86" s="4"/>
    </row>
    <row r="87" spans="1:8" ht="67.5">
      <c r="A87" s="61" t="s">
        <v>125</v>
      </c>
      <c r="B87" s="70" t="s">
        <v>126</v>
      </c>
      <c r="C87" s="71">
        <f>C88</f>
        <v>20000</v>
      </c>
      <c r="D87" s="71">
        <f t="shared" ref="D87:E87" si="30">D88</f>
        <v>25000</v>
      </c>
      <c r="E87" s="71">
        <f t="shared" si="30"/>
        <v>30000</v>
      </c>
      <c r="F87" s="4"/>
      <c r="H87" s="4"/>
    </row>
    <row r="88" spans="1:8" ht="97.5" customHeight="1">
      <c r="A88" s="62" t="s">
        <v>127</v>
      </c>
      <c r="B88" s="68" t="s">
        <v>128</v>
      </c>
      <c r="C88" s="67">
        <v>20000</v>
      </c>
      <c r="D88" s="67">
        <v>25000</v>
      </c>
      <c r="E88" s="56">
        <v>30000</v>
      </c>
      <c r="F88" s="4"/>
      <c r="H88" s="4"/>
    </row>
    <row r="89" spans="1:8" ht="22.5">
      <c r="A89" s="61" t="s">
        <v>129</v>
      </c>
      <c r="B89" s="70" t="s">
        <v>130</v>
      </c>
      <c r="C89" s="71">
        <f>C90+C91</f>
        <v>62000</v>
      </c>
      <c r="D89" s="71">
        <f t="shared" ref="D89:E89" si="31">D90+D91</f>
        <v>62000</v>
      </c>
      <c r="E89" s="71">
        <f t="shared" si="31"/>
        <v>62000</v>
      </c>
      <c r="F89" s="4"/>
      <c r="H89" s="4"/>
    </row>
    <row r="90" spans="1:8" ht="93">
      <c r="A90" s="62" t="s">
        <v>131</v>
      </c>
      <c r="B90" s="69" t="s">
        <v>132</v>
      </c>
      <c r="C90" s="67">
        <v>60000</v>
      </c>
      <c r="D90" s="67">
        <v>60000</v>
      </c>
      <c r="E90" s="56">
        <v>60000</v>
      </c>
      <c r="F90" s="4"/>
      <c r="H90" s="4"/>
    </row>
    <row r="91" spans="1:8" ht="123" customHeight="1">
      <c r="A91" s="62" t="s">
        <v>133</v>
      </c>
      <c r="B91" s="68" t="s">
        <v>134</v>
      </c>
      <c r="C91" s="67">
        <v>2000</v>
      </c>
      <c r="D91" s="67">
        <v>2000</v>
      </c>
      <c r="E91" s="56">
        <v>2000</v>
      </c>
      <c r="F91" s="4"/>
      <c r="H91" s="4"/>
    </row>
    <row r="92" spans="1:8" ht="35.25" customHeight="1">
      <c r="A92" s="72" t="s">
        <v>135</v>
      </c>
      <c r="B92" s="73" t="s">
        <v>136</v>
      </c>
      <c r="C92" s="94">
        <f>C93+C159</f>
        <v>1319715968.3700001</v>
      </c>
      <c r="D92" s="94">
        <f t="shared" ref="D92:E92" si="32">D93</f>
        <v>1065413918.6099999</v>
      </c>
      <c r="E92" s="94">
        <f t="shared" si="32"/>
        <v>1184154681.24</v>
      </c>
      <c r="F92" s="4"/>
      <c r="H92" s="4"/>
    </row>
    <row r="93" spans="1:8" ht="46.5">
      <c r="A93" s="74" t="s">
        <v>137</v>
      </c>
      <c r="B93" s="75" t="s">
        <v>138</v>
      </c>
      <c r="C93" s="94">
        <f>C94+C99+C136+C147</f>
        <v>1319755980.1000001</v>
      </c>
      <c r="D93" s="94">
        <f>D94+D99+D136+D147</f>
        <v>1065413918.6099999</v>
      </c>
      <c r="E93" s="94">
        <f>E94+E99+E136+E147</f>
        <v>1184154681.24</v>
      </c>
      <c r="F93" s="4"/>
      <c r="H93" s="4"/>
    </row>
    <row r="94" spans="1:8" ht="22.5">
      <c r="A94" s="72" t="s">
        <v>139</v>
      </c>
      <c r="B94" s="76" t="s">
        <v>140</v>
      </c>
      <c r="C94" s="94">
        <f>C95+C97</f>
        <v>34221336.039999999</v>
      </c>
      <c r="D94" s="94">
        <f>D95+D97</f>
        <v>5382000</v>
      </c>
      <c r="E94" s="94">
        <f>E95+E97</f>
        <v>11684000</v>
      </c>
      <c r="F94" s="4"/>
      <c r="H94" s="4"/>
    </row>
    <row r="95" spans="1:8" ht="23.25">
      <c r="A95" s="74" t="s">
        <v>141</v>
      </c>
      <c r="B95" s="77" t="s">
        <v>142</v>
      </c>
      <c r="C95" s="95">
        <f>C96</f>
        <v>14029000</v>
      </c>
      <c r="D95" s="95">
        <f>D96</f>
        <v>5382000</v>
      </c>
      <c r="E95" s="95">
        <f>E96</f>
        <v>11684000</v>
      </c>
      <c r="F95" s="4"/>
      <c r="H95" s="4"/>
    </row>
    <row r="96" spans="1:8" ht="69.75">
      <c r="A96" s="74" t="s">
        <v>143</v>
      </c>
      <c r="B96" s="77" t="s">
        <v>144</v>
      </c>
      <c r="C96" s="95">
        <v>14029000</v>
      </c>
      <c r="D96" s="95">
        <v>5382000</v>
      </c>
      <c r="E96" s="95">
        <v>11684000</v>
      </c>
      <c r="F96" s="4"/>
      <c r="H96" s="4"/>
    </row>
    <row r="97" spans="1:5" ht="46.5">
      <c r="A97" s="74" t="s">
        <v>145</v>
      </c>
      <c r="B97" s="77" t="s">
        <v>146</v>
      </c>
      <c r="C97" s="95">
        <f>C98</f>
        <v>20192336.039999999</v>
      </c>
      <c r="D97" s="95">
        <v>0</v>
      </c>
      <c r="E97" s="95">
        <v>0</v>
      </c>
    </row>
    <row r="98" spans="1:5" ht="46.5">
      <c r="A98" s="74" t="s">
        <v>147</v>
      </c>
      <c r="B98" s="77" t="s">
        <v>148</v>
      </c>
      <c r="C98" s="95">
        <f>14527220+5665116.04</f>
        <v>20192336.039999999</v>
      </c>
      <c r="D98" s="95">
        <v>0</v>
      </c>
      <c r="E98" s="95">
        <v>0</v>
      </c>
    </row>
    <row r="99" spans="1:5" ht="45">
      <c r="A99" s="72" t="s">
        <v>149</v>
      </c>
      <c r="B99" s="78" t="s">
        <v>150</v>
      </c>
      <c r="C99" s="94">
        <f>C100+C102+C108+C110+C112+C116+C118+C120+C122+C124+C126+C128+C130+C132+C134</f>
        <v>323256529.62</v>
      </c>
      <c r="D99" s="94">
        <f>D100+D102+D104+D106+D108+D110+D112+D116+D118+D120+D122+D124+D126+D128+D130+D132+D134</f>
        <v>100565393.91</v>
      </c>
      <c r="E99" s="94">
        <f t="shared" ref="E99" si="33">E100+E102+E108+E110+E112+E116+E118+E120+E122+E124+E126+E128+E130+E132+E134</f>
        <v>213451839.08999997</v>
      </c>
    </row>
    <row r="100" spans="1:5" ht="46.5">
      <c r="A100" s="79" t="s">
        <v>151</v>
      </c>
      <c r="B100" s="80" t="s">
        <v>152</v>
      </c>
      <c r="C100" s="96">
        <f>C101</f>
        <v>9215519.6499999985</v>
      </c>
      <c r="D100" s="96">
        <f>D101</f>
        <v>0</v>
      </c>
      <c r="E100" s="96">
        <f>E101</f>
        <v>0</v>
      </c>
    </row>
    <row r="101" spans="1:5" ht="69.75">
      <c r="A101" s="79" t="s">
        <v>153</v>
      </c>
      <c r="B101" s="80" t="s">
        <v>154</v>
      </c>
      <c r="C101" s="96">
        <f>55000000+9215519.65-55000000</f>
        <v>9215519.6499999985</v>
      </c>
      <c r="D101" s="96">
        <v>0</v>
      </c>
      <c r="E101" s="96">
        <v>0</v>
      </c>
    </row>
    <row r="102" spans="1:5" ht="116.25">
      <c r="A102" s="74" t="s">
        <v>155</v>
      </c>
      <c r="B102" s="80" t="s">
        <v>156</v>
      </c>
      <c r="C102" s="96">
        <f>C103</f>
        <v>129212768.32000001</v>
      </c>
      <c r="D102" s="96">
        <f t="shared" ref="D102:E102" si="34">D103</f>
        <v>16618054</v>
      </c>
      <c r="E102" s="96">
        <f t="shared" si="34"/>
        <v>156490833.38999999</v>
      </c>
    </row>
    <row r="103" spans="1:5" ht="132.75" customHeight="1">
      <c r="A103" s="74" t="s">
        <v>157</v>
      </c>
      <c r="B103" s="80" t="s">
        <v>158</v>
      </c>
      <c r="C103" s="97">
        <f>101003418.29+24927081+3282269.03</f>
        <v>129212768.32000001</v>
      </c>
      <c r="D103" s="96">
        <v>16618054</v>
      </c>
      <c r="E103" s="96">
        <f>33236108+123254725.39</f>
        <v>156490833.38999999</v>
      </c>
    </row>
    <row r="104" spans="1:5" ht="108" customHeight="1">
      <c r="A104" s="74" t="s">
        <v>605</v>
      </c>
      <c r="B104" s="80" t="s">
        <v>610</v>
      </c>
      <c r="C104" s="95">
        <v>0</v>
      </c>
      <c r="D104" s="96">
        <f>D105</f>
        <v>32929000</v>
      </c>
      <c r="E104" s="96">
        <v>0</v>
      </c>
    </row>
    <row r="105" spans="1:5" ht="101.25" customHeight="1">
      <c r="A105" s="74" t="s">
        <v>606</v>
      </c>
      <c r="B105" s="80" t="s">
        <v>609</v>
      </c>
      <c r="C105" s="95">
        <v>0</v>
      </c>
      <c r="D105" s="96">
        <v>32929000</v>
      </c>
      <c r="E105" s="96">
        <v>0</v>
      </c>
    </row>
    <row r="106" spans="1:5" ht="66" customHeight="1">
      <c r="A106" s="74" t="s">
        <v>608</v>
      </c>
      <c r="B106" s="80" t="s">
        <v>612</v>
      </c>
      <c r="C106" s="95">
        <v>0</v>
      </c>
      <c r="D106" s="96">
        <f>D107</f>
        <v>479460.16</v>
      </c>
      <c r="E106" s="96">
        <v>0</v>
      </c>
    </row>
    <row r="107" spans="1:5" ht="89.25" customHeight="1">
      <c r="A107" s="74" t="s">
        <v>607</v>
      </c>
      <c r="B107" s="80" t="s">
        <v>611</v>
      </c>
      <c r="C107" s="95">
        <v>0</v>
      </c>
      <c r="D107" s="96">
        <v>479460.16</v>
      </c>
      <c r="E107" s="96">
        <v>0</v>
      </c>
    </row>
    <row r="108" spans="1:5" ht="79.5" hidden="1" customHeight="1">
      <c r="A108" s="74" t="s">
        <v>588</v>
      </c>
      <c r="B108" s="80" t="s">
        <v>589</v>
      </c>
      <c r="C108" s="95">
        <f>C109</f>
        <v>0</v>
      </c>
      <c r="D108" s="95">
        <f t="shared" ref="D108:E108" si="35">D109</f>
        <v>0</v>
      </c>
      <c r="E108" s="95">
        <f t="shared" si="35"/>
        <v>0</v>
      </c>
    </row>
    <row r="109" spans="1:5" ht="69.75" hidden="1">
      <c r="A109" s="74" t="s">
        <v>591</v>
      </c>
      <c r="B109" s="80" t="s">
        <v>590</v>
      </c>
      <c r="C109" s="95"/>
      <c r="D109" s="96"/>
      <c r="E109" s="96"/>
    </row>
    <row r="110" spans="1:5" ht="23.25" hidden="1">
      <c r="A110" s="74"/>
      <c r="B110" s="77"/>
      <c r="C110" s="96"/>
      <c r="D110" s="96"/>
      <c r="E110" s="96"/>
    </row>
    <row r="111" spans="1:5" ht="23.25" hidden="1">
      <c r="A111" s="74"/>
      <c r="B111" s="77"/>
      <c r="C111" s="97"/>
      <c r="D111" s="96"/>
      <c r="E111" s="96"/>
    </row>
    <row r="112" spans="1:5" ht="89.25" customHeight="1">
      <c r="A112" s="74" t="s">
        <v>159</v>
      </c>
      <c r="B112" s="77" t="s">
        <v>160</v>
      </c>
      <c r="C112" s="95">
        <f>C113</f>
        <v>37808385.700000003</v>
      </c>
      <c r="D112" s="95">
        <f t="shared" ref="D112:E112" si="36">D113</f>
        <v>37808385.700000003</v>
      </c>
      <c r="E112" s="95">
        <f t="shared" si="36"/>
        <v>36229432.810000002</v>
      </c>
    </row>
    <row r="113" spans="1:5" ht="93">
      <c r="A113" s="74" t="s">
        <v>161</v>
      </c>
      <c r="B113" s="77" t="s">
        <v>162</v>
      </c>
      <c r="C113" s="97">
        <v>37808385.700000003</v>
      </c>
      <c r="D113" s="96">
        <v>37808385.700000003</v>
      </c>
      <c r="E113" s="96">
        <v>36229432.810000002</v>
      </c>
    </row>
    <row r="114" spans="1:5" ht="23.25" hidden="1">
      <c r="A114" s="74"/>
      <c r="B114" s="77"/>
      <c r="C114" s="96"/>
      <c r="D114" s="96"/>
      <c r="E114" s="96"/>
    </row>
    <row r="115" spans="1:5" ht="23.25" hidden="1">
      <c r="A115" s="74"/>
      <c r="B115" s="77"/>
      <c r="C115" s="96"/>
      <c r="D115" s="96"/>
      <c r="E115" s="96"/>
    </row>
    <row r="116" spans="1:5" ht="46.5">
      <c r="A116" s="74" t="s">
        <v>163</v>
      </c>
      <c r="B116" s="77" t="s">
        <v>164</v>
      </c>
      <c r="C116" s="96">
        <f>C117</f>
        <v>1153890</v>
      </c>
      <c r="D116" s="96">
        <f t="shared" ref="D116:E116" si="37">D117</f>
        <v>1153890</v>
      </c>
      <c r="E116" s="96">
        <f t="shared" si="37"/>
        <v>1153890</v>
      </c>
    </row>
    <row r="117" spans="1:5" ht="46.5">
      <c r="A117" s="79" t="s">
        <v>165</v>
      </c>
      <c r="B117" s="77" t="s">
        <v>166</v>
      </c>
      <c r="C117" s="96">
        <v>1153890</v>
      </c>
      <c r="D117" s="96">
        <v>1153890</v>
      </c>
      <c r="E117" s="96">
        <v>1153890</v>
      </c>
    </row>
    <row r="118" spans="1:5" ht="46.5">
      <c r="A118" s="79" t="s">
        <v>210</v>
      </c>
      <c r="B118" s="77" t="s">
        <v>212</v>
      </c>
      <c r="C118" s="96">
        <f>C119</f>
        <v>1947556</v>
      </c>
      <c r="D118" s="96">
        <f t="shared" ref="D118:E118" si="38">D119</f>
        <v>1824342.7</v>
      </c>
      <c r="E118" s="96">
        <f t="shared" si="38"/>
        <v>16444540.539999999</v>
      </c>
    </row>
    <row r="119" spans="1:5" ht="46.5">
      <c r="A119" s="79" t="s">
        <v>211</v>
      </c>
      <c r="B119" s="77" t="s">
        <v>213</v>
      </c>
      <c r="C119" s="96">
        <f>1945764.82+1791.18</f>
        <v>1947556</v>
      </c>
      <c r="D119" s="96">
        <f>1819008.95+5333.75</f>
        <v>1824342.7</v>
      </c>
      <c r="E119" s="96">
        <v>16444540.539999999</v>
      </c>
    </row>
    <row r="120" spans="1:5" ht="23.25" hidden="1">
      <c r="A120" s="79"/>
      <c r="B120" s="77"/>
      <c r="C120" s="96"/>
      <c r="D120" s="96"/>
      <c r="E120" s="96"/>
    </row>
    <row r="121" spans="1:5" ht="23.25" hidden="1">
      <c r="A121" s="79"/>
      <c r="B121" s="77"/>
      <c r="C121" s="96"/>
      <c r="D121" s="96"/>
      <c r="E121" s="96"/>
    </row>
    <row r="122" spans="1:5" ht="46.5">
      <c r="A122" s="79" t="s">
        <v>598</v>
      </c>
      <c r="B122" s="77" t="s">
        <v>600</v>
      </c>
      <c r="C122" s="96">
        <f>C123</f>
        <v>0</v>
      </c>
      <c r="D122" s="96">
        <f t="shared" ref="D122:E122" si="39">D123</f>
        <v>6612553</v>
      </c>
      <c r="E122" s="96">
        <f t="shared" si="39"/>
        <v>0</v>
      </c>
    </row>
    <row r="123" spans="1:5" ht="46.5">
      <c r="A123" s="79" t="s">
        <v>599</v>
      </c>
      <c r="B123" s="77" t="s">
        <v>601</v>
      </c>
      <c r="C123" s="96">
        <v>0</v>
      </c>
      <c r="D123" s="96">
        <v>6612553</v>
      </c>
      <c r="E123" s="96">
        <v>0</v>
      </c>
    </row>
    <row r="124" spans="1:5" ht="37.5" customHeight="1">
      <c r="A124" s="74" t="s">
        <v>167</v>
      </c>
      <c r="B124" s="77" t="s">
        <v>168</v>
      </c>
      <c r="C124" s="96">
        <f>C125</f>
        <v>324359</v>
      </c>
      <c r="D124" s="96">
        <f t="shared" ref="D124:E124" si="40">D125</f>
        <v>164784</v>
      </c>
      <c r="E124" s="96">
        <f t="shared" si="40"/>
        <v>158218</v>
      </c>
    </row>
    <row r="125" spans="1:5" ht="46.5">
      <c r="A125" s="74" t="s">
        <v>169</v>
      </c>
      <c r="B125" s="81" t="s">
        <v>170</v>
      </c>
      <c r="C125" s="96">
        <f>164784+159575</f>
        <v>324359</v>
      </c>
      <c r="D125" s="96">
        <v>164784</v>
      </c>
      <c r="E125" s="96">
        <v>158218</v>
      </c>
    </row>
    <row r="126" spans="1:5" ht="23.25" hidden="1">
      <c r="A126" s="74"/>
      <c r="B126" s="81"/>
      <c r="C126" s="96"/>
      <c r="D126" s="96"/>
      <c r="E126" s="96"/>
    </row>
    <row r="127" spans="1:5" ht="23.25" hidden="1">
      <c r="A127" s="74"/>
      <c r="B127" s="81"/>
      <c r="C127" s="96"/>
      <c r="D127" s="96"/>
      <c r="E127" s="96"/>
    </row>
    <row r="128" spans="1:5" ht="23.25" hidden="1">
      <c r="A128" s="74"/>
      <c r="B128" s="81"/>
      <c r="C128" s="96"/>
      <c r="D128" s="96"/>
      <c r="E128" s="96"/>
    </row>
    <row r="129" spans="1:5" ht="23.25" hidden="1">
      <c r="A129" s="74"/>
      <c r="B129" s="81"/>
      <c r="C129" s="96"/>
      <c r="D129" s="96"/>
      <c r="E129" s="96"/>
    </row>
    <row r="130" spans="1:5" ht="46.5">
      <c r="A130" s="74" t="s">
        <v>171</v>
      </c>
      <c r="B130" s="81" t="s">
        <v>172</v>
      </c>
      <c r="C130" s="96">
        <f>C131</f>
        <v>70756276.599999994</v>
      </c>
      <c r="D130" s="96">
        <f t="shared" ref="D130:E130" si="41">D131</f>
        <v>0</v>
      </c>
      <c r="E130" s="96">
        <f t="shared" si="41"/>
        <v>0</v>
      </c>
    </row>
    <row r="131" spans="1:5" ht="53.25" customHeight="1">
      <c r="A131" s="74" t="s">
        <v>173</v>
      </c>
      <c r="B131" s="81" t="s">
        <v>174</v>
      </c>
      <c r="C131" s="96">
        <f>70756276.6</f>
        <v>70756276.599999994</v>
      </c>
      <c r="D131" s="96">
        <v>0</v>
      </c>
      <c r="E131" s="96">
        <v>0</v>
      </c>
    </row>
    <row r="132" spans="1:5" ht="23.25" hidden="1">
      <c r="A132" s="74"/>
      <c r="B132" s="81"/>
      <c r="C132" s="96"/>
      <c r="D132" s="96"/>
      <c r="E132" s="96"/>
    </row>
    <row r="133" spans="1:5" ht="23.25" hidden="1">
      <c r="A133" s="74"/>
      <c r="B133" s="81"/>
      <c r="C133" s="96"/>
      <c r="D133" s="96"/>
      <c r="E133" s="96"/>
    </row>
    <row r="134" spans="1:5" ht="23.25">
      <c r="A134" s="74" t="s">
        <v>175</v>
      </c>
      <c r="B134" s="80" t="s">
        <v>176</v>
      </c>
      <c r="C134" s="96">
        <f>C135</f>
        <v>72837774.349999994</v>
      </c>
      <c r="D134" s="96">
        <f t="shared" ref="D134:E134" si="42">D135</f>
        <v>2974924.35</v>
      </c>
      <c r="E134" s="96">
        <f t="shared" si="42"/>
        <v>2974924.35</v>
      </c>
    </row>
    <row r="135" spans="1:5" ht="23.25">
      <c r="A135" s="74" t="s">
        <v>177</v>
      </c>
      <c r="B135" s="80" t="s">
        <v>178</v>
      </c>
      <c r="C135" s="96">
        <f>1624896+552000+946969.68+740317+7440775.77+218673+173527+61140615.9</f>
        <v>72837774.349999994</v>
      </c>
      <c r="D135" s="96">
        <f>1624896+581395.35+768633</f>
        <v>2974924.35</v>
      </c>
      <c r="E135" s="96">
        <f>1624896+581395.35+768633</f>
        <v>2974924.35</v>
      </c>
    </row>
    <row r="136" spans="1:5" s="5" customFormat="1" ht="22.5">
      <c r="A136" s="82" t="s">
        <v>179</v>
      </c>
      <c r="B136" s="83" t="s">
        <v>180</v>
      </c>
      <c r="C136" s="98">
        <f>C137+C139+C141+C143+C145</f>
        <v>888566279.47000003</v>
      </c>
      <c r="D136" s="98">
        <f t="shared" ref="D136:E136" si="43">D137+D139+D141+D143+D145</f>
        <v>888506336.91999996</v>
      </c>
      <c r="E136" s="98">
        <f t="shared" si="43"/>
        <v>888058654.37</v>
      </c>
    </row>
    <row r="137" spans="1:5" s="5" customFormat="1" ht="60.75" customHeight="1">
      <c r="A137" s="74" t="s">
        <v>181</v>
      </c>
      <c r="B137" s="77" t="s">
        <v>182</v>
      </c>
      <c r="C137" s="96">
        <f>C138</f>
        <v>874440889.47000003</v>
      </c>
      <c r="D137" s="96">
        <f t="shared" ref="D137:E137" si="44">D138</f>
        <v>874191517.91999996</v>
      </c>
      <c r="E137" s="96">
        <f t="shared" si="44"/>
        <v>873590246.37</v>
      </c>
    </row>
    <row r="138" spans="1:5" s="5" customFormat="1" ht="60" customHeight="1">
      <c r="A138" s="79" t="s">
        <v>183</v>
      </c>
      <c r="B138" s="77" t="s">
        <v>184</v>
      </c>
      <c r="C138" s="96">
        <f>3449600+2246812+723959.47+851630365+280800+76400+15471300+561653</f>
        <v>874440889.47000003</v>
      </c>
      <c r="D138" s="96">
        <f>3449600+2246812+660087.92+280800+851618365+76400+15297800+561653</f>
        <v>874191517.91999996</v>
      </c>
      <c r="E138" s="96">
        <f>3449600+2246812+596216.37+284400+851618365+76400+14756800+561653</f>
        <v>873590246.37</v>
      </c>
    </row>
    <row r="139" spans="1:5" s="5" customFormat="1" ht="122.25" customHeight="1">
      <c r="A139" s="74" t="s">
        <v>185</v>
      </c>
      <c r="B139" s="77" t="s">
        <v>186</v>
      </c>
      <c r="C139" s="96">
        <f>C140</f>
        <v>7807068</v>
      </c>
      <c r="D139" s="96">
        <f t="shared" ref="D139:E139" si="45">D140</f>
        <v>7807068</v>
      </c>
      <c r="E139" s="96">
        <f t="shared" si="45"/>
        <v>7807068</v>
      </c>
    </row>
    <row r="140" spans="1:5" s="5" customFormat="1" ht="124.5" customHeight="1">
      <c r="A140" s="74" t="s">
        <v>187</v>
      </c>
      <c r="B140" s="77" t="s">
        <v>188</v>
      </c>
      <c r="C140" s="96">
        <v>7807068</v>
      </c>
      <c r="D140" s="96">
        <v>7807068</v>
      </c>
      <c r="E140" s="95">
        <v>7807068</v>
      </c>
    </row>
    <row r="141" spans="1:5" s="5" customFormat="1" ht="100.5" customHeight="1">
      <c r="A141" s="74" t="s">
        <v>189</v>
      </c>
      <c r="B141" s="84" t="s">
        <v>190</v>
      </c>
      <c r="C141" s="99">
        <f>C142</f>
        <v>2114244</v>
      </c>
      <c r="D141" s="99">
        <f t="shared" ref="D141:E141" si="46">D142</f>
        <v>2114244</v>
      </c>
      <c r="E141" s="99">
        <f t="shared" si="46"/>
        <v>2114244</v>
      </c>
    </row>
    <row r="142" spans="1:5" ht="102.75" customHeight="1">
      <c r="A142" s="74" t="s">
        <v>191</v>
      </c>
      <c r="B142" s="85" t="s">
        <v>192</v>
      </c>
      <c r="C142" s="99">
        <v>2114244</v>
      </c>
      <c r="D142" s="99">
        <v>2114244</v>
      </c>
      <c r="E142" s="95">
        <v>2114244</v>
      </c>
    </row>
    <row r="143" spans="1:5" ht="69.75">
      <c r="A143" s="74" t="s">
        <v>193</v>
      </c>
      <c r="B143" s="86" t="s">
        <v>582</v>
      </c>
      <c r="C143" s="100">
        <f>C144</f>
        <v>4195637</v>
      </c>
      <c r="D143" s="100">
        <f t="shared" ref="D143:E143" si="47">D144</f>
        <v>4384670</v>
      </c>
      <c r="E143" s="100">
        <f t="shared" si="47"/>
        <v>4539242</v>
      </c>
    </row>
    <row r="144" spans="1:5" ht="69.75">
      <c r="A144" s="74" t="s">
        <v>194</v>
      </c>
      <c r="B144" s="87" t="s">
        <v>583</v>
      </c>
      <c r="C144" s="99">
        <v>4195637</v>
      </c>
      <c r="D144" s="99">
        <v>4384670</v>
      </c>
      <c r="E144" s="95">
        <v>4539242</v>
      </c>
    </row>
    <row r="145" spans="1:5" ht="93">
      <c r="A145" s="74" t="s">
        <v>195</v>
      </c>
      <c r="B145" s="77" t="s">
        <v>196</v>
      </c>
      <c r="C145" s="96">
        <f>C146</f>
        <v>8441</v>
      </c>
      <c r="D145" s="96">
        <f t="shared" ref="D145:E145" si="48">D146</f>
        <v>8837</v>
      </c>
      <c r="E145" s="96">
        <f t="shared" si="48"/>
        <v>7854</v>
      </c>
    </row>
    <row r="146" spans="1:5" ht="99" customHeight="1">
      <c r="A146" s="74" t="s">
        <v>197</v>
      </c>
      <c r="B146" s="77" t="s">
        <v>198</v>
      </c>
      <c r="C146" s="96">
        <v>8441</v>
      </c>
      <c r="D146" s="96">
        <v>8837</v>
      </c>
      <c r="E146" s="95">
        <v>7854</v>
      </c>
    </row>
    <row r="147" spans="1:5" ht="39" customHeight="1">
      <c r="A147" s="72" t="s">
        <v>199</v>
      </c>
      <c r="B147" s="78" t="s">
        <v>200</v>
      </c>
      <c r="C147" s="94">
        <f>C148+C152+C150+C154</f>
        <v>73711834.969999999</v>
      </c>
      <c r="D147" s="94">
        <f t="shared" ref="D147:E147" si="49">D148+D152+D150+D154</f>
        <v>70960187.780000001</v>
      </c>
      <c r="E147" s="94">
        <f t="shared" si="49"/>
        <v>70960187.780000001</v>
      </c>
    </row>
    <row r="148" spans="1:5" ht="93">
      <c r="A148" s="74" t="s">
        <v>201</v>
      </c>
      <c r="B148" s="80" t="s">
        <v>202</v>
      </c>
      <c r="C148" s="96">
        <f>C149</f>
        <v>37537766.75</v>
      </c>
      <c r="D148" s="96">
        <f t="shared" ref="D148:E148" si="50">D149</f>
        <v>37257766.75</v>
      </c>
      <c r="E148" s="96">
        <f t="shared" si="50"/>
        <v>37257766.75</v>
      </c>
    </row>
    <row r="149" spans="1:5" ht="93">
      <c r="A149" s="74" t="s">
        <v>203</v>
      </c>
      <c r="B149" s="77" t="s">
        <v>204</v>
      </c>
      <c r="C149" s="96">
        <f>37257766.75+150000+130000</f>
        <v>37537766.75</v>
      </c>
      <c r="D149" s="96">
        <v>37257766.75</v>
      </c>
      <c r="E149" s="96">
        <v>37257766.75</v>
      </c>
    </row>
    <row r="150" spans="1:5" ht="116.25">
      <c r="A150" s="88" t="s">
        <v>594</v>
      </c>
      <c r="B150" s="77" t="s">
        <v>596</v>
      </c>
      <c r="C150" s="102">
        <v>4470948.22</v>
      </c>
      <c r="D150" s="102">
        <v>4407421.03</v>
      </c>
      <c r="E150" s="102">
        <v>4407421.03</v>
      </c>
    </row>
    <row r="151" spans="1:5" ht="126.75" customHeight="1">
      <c r="A151" s="88" t="s">
        <v>593</v>
      </c>
      <c r="B151" s="77" t="s">
        <v>595</v>
      </c>
      <c r="C151" s="102">
        <v>4470948.22</v>
      </c>
      <c r="D151" s="102">
        <v>4407421.03</v>
      </c>
      <c r="E151" s="102">
        <v>4407421.03</v>
      </c>
    </row>
    <row r="152" spans="1:5" ht="171.75" customHeight="1">
      <c r="A152" s="88" t="s">
        <v>205</v>
      </c>
      <c r="B152" s="77" t="s">
        <v>602</v>
      </c>
      <c r="C152" s="101">
        <f>C153</f>
        <v>29607480</v>
      </c>
      <c r="D152" s="101">
        <f t="shared" ref="D152:E152" si="51">D153</f>
        <v>29295000</v>
      </c>
      <c r="E152" s="101">
        <f t="shared" si="51"/>
        <v>29295000</v>
      </c>
    </row>
    <row r="153" spans="1:5" ht="192.75" customHeight="1">
      <c r="A153" s="88" t="s">
        <v>206</v>
      </c>
      <c r="B153" s="77" t="s">
        <v>603</v>
      </c>
      <c r="C153" s="101">
        <v>29607480</v>
      </c>
      <c r="D153" s="101">
        <v>29295000</v>
      </c>
      <c r="E153" s="101">
        <v>29295000</v>
      </c>
    </row>
    <row r="154" spans="1:5" ht="39.75" customHeight="1">
      <c r="A154" s="147" t="s">
        <v>854</v>
      </c>
      <c r="B154" s="89" t="s">
        <v>855</v>
      </c>
      <c r="C154" s="146">
        <f>C155</f>
        <v>2095640</v>
      </c>
      <c r="D154" s="146">
        <f t="shared" ref="D154:E154" si="52">D155</f>
        <v>0</v>
      </c>
      <c r="E154" s="146">
        <f t="shared" si="52"/>
        <v>0</v>
      </c>
    </row>
    <row r="155" spans="1:5" ht="46.5">
      <c r="A155" s="147" t="s">
        <v>856</v>
      </c>
      <c r="B155" s="89" t="s">
        <v>857</v>
      </c>
      <c r="C155" s="146">
        <v>2095640</v>
      </c>
      <c r="D155" s="146">
        <v>0</v>
      </c>
      <c r="E155" s="146">
        <v>0</v>
      </c>
    </row>
    <row r="156" spans="1:5" ht="23.25" hidden="1">
      <c r="A156" s="88"/>
      <c r="B156" s="90"/>
      <c r="C156" s="101"/>
      <c r="D156" s="101"/>
      <c r="E156" s="101"/>
    </row>
    <row r="157" spans="1:5" ht="23.25" hidden="1">
      <c r="A157" s="91"/>
      <c r="B157" s="90"/>
      <c r="C157" s="101"/>
      <c r="D157" s="101"/>
      <c r="E157" s="101"/>
    </row>
    <row r="158" spans="1:5" ht="23.25" hidden="1">
      <c r="A158" s="88"/>
      <c r="B158" s="90"/>
      <c r="C158" s="101"/>
      <c r="D158" s="101"/>
      <c r="E158" s="95"/>
    </row>
    <row r="159" spans="1:5" ht="56.25">
      <c r="A159" s="82" t="s">
        <v>852</v>
      </c>
      <c r="B159" s="141" t="s">
        <v>849</v>
      </c>
      <c r="C159" s="92">
        <f>C160</f>
        <v>-40011.730000000003</v>
      </c>
      <c r="D159" s="101">
        <f>D160</f>
        <v>0</v>
      </c>
      <c r="E159" s="101">
        <f>E160</f>
        <v>0</v>
      </c>
    </row>
    <row r="160" spans="1:5" ht="84" customHeight="1">
      <c r="A160" s="74" t="s">
        <v>850</v>
      </c>
      <c r="B160" s="140" t="s">
        <v>851</v>
      </c>
      <c r="C160" s="101">
        <v>-40011.730000000003</v>
      </c>
      <c r="D160" s="101">
        <v>0</v>
      </c>
      <c r="E160" s="95">
        <v>0</v>
      </c>
    </row>
    <row r="161" spans="1:5" ht="22.5">
      <c r="A161" s="157" t="s">
        <v>207</v>
      </c>
      <c r="B161" s="158"/>
      <c r="C161" s="92">
        <f>C9+C92</f>
        <v>1862353868.3700001</v>
      </c>
      <c r="D161" s="92">
        <f>D9+D92</f>
        <v>1575924918.6099999</v>
      </c>
      <c r="E161" s="93">
        <f>E9+E92</f>
        <v>1713655681.24</v>
      </c>
    </row>
    <row r="162" spans="1:5" ht="15.75">
      <c r="A162" s="1"/>
      <c r="B162" s="2"/>
      <c r="C162" s="6"/>
      <c r="D162" s="6"/>
      <c r="E162" s="6"/>
    </row>
    <row r="163" spans="1:5">
      <c r="C163" s="9"/>
      <c r="D163" s="9"/>
      <c r="E163" s="10"/>
    </row>
    <row r="164" spans="1:5">
      <c r="C164" s="9"/>
      <c r="D164" s="9"/>
      <c r="E164" s="9"/>
    </row>
    <row r="165" spans="1:5">
      <c r="C165" s="9"/>
      <c r="D165" s="9"/>
      <c r="E165" s="10"/>
    </row>
    <row r="167" spans="1:5">
      <c r="C167" s="9"/>
      <c r="D167" s="9"/>
      <c r="E167" s="9"/>
    </row>
  </sheetData>
  <mergeCells count="6">
    <mergeCell ref="A161:B161"/>
    <mergeCell ref="D1:E1"/>
    <mergeCell ref="D2:E2"/>
    <mergeCell ref="D3:E3"/>
    <mergeCell ref="D4:E4"/>
    <mergeCell ref="A6:E6"/>
  </mergeCells>
  <pageMargins left="0.7" right="0.7" top="0.75" bottom="0.75" header="0.3" footer="0.3"/>
  <pageSetup paperSize="9" scale="38" fitToHeight="0" orientation="portrait" r:id="rId1"/>
  <rowBreaks count="1" manualBreakCount="1">
    <brk id="93" max="4" man="1"/>
  </rowBreaks>
</worksheet>
</file>

<file path=xl/worksheets/sheet2.xml><?xml version="1.0" encoding="utf-8"?>
<worksheet xmlns="http://schemas.openxmlformats.org/spreadsheetml/2006/main" xmlns:r="http://schemas.openxmlformats.org/officeDocument/2006/relationships">
  <sheetPr>
    <pageSetUpPr fitToPage="1"/>
  </sheetPr>
  <dimension ref="A1:H552"/>
  <sheetViews>
    <sheetView view="pageBreakPreview" zoomScaleSheetLayoutView="100" workbookViewId="0"/>
  </sheetViews>
  <sheetFormatPr defaultRowHeight="12.75"/>
  <cols>
    <col min="1" max="1" width="68" style="104" customWidth="1"/>
    <col min="2" max="2" width="5.42578125" style="104" customWidth="1"/>
    <col min="3" max="3" width="7.140625" style="104" customWidth="1"/>
    <col min="4" max="4" width="17.28515625" style="104" customWidth="1"/>
    <col min="5" max="5" width="7.7109375" style="104" customWidth="1"/>
    <col min="6" max="6" width="21.42578125" style="104" customWidth="1"/>
    <col min="7" max="7" width="21.85546875" style="104" customWidth="1"/>
    <col min="8" max="8" width="22.5703125" style="104" customWidth="1"/>
    <col min="9" max="16384" width="9.140625" style="104"/>
  </cols>
  <sheetData>
    <row r="1" spans="1:8" ht="18.75">
      <c r="G1" s="165" t="s">
        <v>890</v>
      </c>
      <c r="H1" s="165"/>
    </row>
    <row r="2" spans="1:8" ht="20.25" customHeight="1">
      <c r="G2" s="165" t="s">
        <v>1</v>
      </c>
      <c r="H2" s="165"/>
    </row>
    <row r="3" spans="1:8" ht="18.75" customHeight="1">
      <c r="G3" s="165" t="s">
        <v>2</v>
      </c>
      <c r="H3" s="165"/>
    </row>
    <row r="4" spans="1:8" ht="16.5" customHeight="1">
      <c r="G4" s="165" t="s">
        <v>891</v>
      </c>
      <c r="H4" s="165"/>
    </row>
    <row r="6" spans="1:8" ht="14.25" customHeight="1">
      <c r="A6" s="103" t="s">
        <v>278</v>
      </c>
      <c r="B6" s="103" t="s">
        <v>278</v>
      </c>
      <c r="C6" s="128" t="s">
        <v>278</v>
      </c>
      <c r="D6" s="128" t="s">
        <v>278</v>
      </c>
      <c r="E6" s="128" t="s">
        <v>278</v>
      </c>
      <c r="F6" s="128" t="s">
        <v>278</v>
      </c>
      <c r="G6" s="162" t="s">
        <v>278</v>
      </c>
      <c r="H6" s="162"/>
    </row>
    <row r="7" spans="1:8" ht="72.75" customHeight="1">
      <c r="A7" s="163" t="s">
        <v>580</v>
      </c>
      <c r="B7" s="163"/>
      <c r="C7" s="163"/>
      <c r="D7" s="163"/>
      <c r="E7" s="163"/>
      <c r="F7" s="163"/>
      <c r="G7" s="163"/>
      <c r="H7" s="163"/>
    </row>
    <row r="8" spans="1:8" ht="32.25" customHeight="1">
      <c r="A8" s="164" t="s">
        <v>269</v>
      </c>
      <c r="B8" s="164"/>
      <c r="C8" s="164"/>
      <c r="D8" s="164"/>
      <c r="E8" s="164"/>
      <c r="F8" s="164"/>
      <c r="G8" s="164"/>
      <c r="H8" s="164"/>
    </row>
    <row r="9" spans="1:8" ht="28.15" customHeight="1">
      <c r="A9" s="136" t="s">
        <v>280</v>
      </c>
      <c r="B9" s="136" t="s">
        <v>838</v>
      </c>
      <c r="C9" s="136" t="s">
        <v>837</v>
      </c>
      <c r="D9" s="136" t="s">
        <v>836</v>
      </c>
      <c r="E9" s="136" t="s">
        <v>284</v>
      </c>
      <c r="F9" s="136" t="s">
        <v>285</v>
      </c>
      <c r="G9" s="136" t="s">
        <v>286</v>
      </c>
      <c r="H9" s="136" t="s">
        <v>287</v>
      </c>
    </row>
    <row r="10" spans="1:8" ht="14.45" customHeight="1">
      <c r="A10" s="136" t="s">
        <v>288</v>
      </c>
      <c r="B10" s="136" t="s">
        <v>289</v>
      </c>
      <c r="C10" s="136" t="s">
        <v>290</v>
      </c>
      <c r="D10" s="136" t="s">
        <v>291</v>
      </c>
      <c r="E10" s="136" t="s">
        <v>292</v>
      </c>
      <c r="F10" s="136" t="s">
        <v>293</v>
      </c>
      <c r="G10" s="136" t="s">
        <v>294</v>
      </c>
      <c r="H10" s="136" t="s">
        <v>295</v>
      </c>
    </row>
    <row r="11" spans="1:8" ht="15.75">
      <c r="A11" s="148" t="s">
        <v>835</v>
      </c>
      <c r="B11" s="136" t="s">
        <v>299</v>
      </c>
      <c r="C11" s="136" t="s">
        <v>278</v>
      </c>
      <c r="D11" s="136" t="s">
        <v>278</v>
      </c>
      <c r="E11" s="136" t="s">
        <v>278</v>
      </c>
      <c r="F11" s="137">
        <v>165337011.94999999</v>
      </c>
      <c r="G11" s="137">
        <v>150342549</v>
      </c>
      <c r="H11" s="137">
        <v>164629951</v>
      </c>
    </row>
    <row r="12" spans="1:8" ht="31.5">
      <c r="A12" s="148" t="s">
        <v>834</v>
      </c>
      <c r="B12" s="136" t="s">
        <v>299</v>
      </c>
      <c r="C12" s="136" t="s">
        <v>322</v>
      </c>
      <c r="D12" s="136" t="s">
        <v>278</v>
      </c>
      <c r="E12" s="136" t="s">
        <v>278</v>
      </c>
      <c r="F12" s="137">
        <v>3479583.92</v>
      </c>
      <c r="G12" s="137">
        <v>2145699</v>
      </c>
      <c r="H12" s="137">
        <v>2145699</v>
      </c>
    </row>
    <row r="13" spans="1:8" ht="15.75">
      <c r="A13" s="138" t="s">
        <v>544</v>
      </c>
      <c r="B13" s="136" t="s">
        <v>299</v>
      </c>
      <c r="C13" s="136" t="s">
        <v>322</v>
      </c>
      <c r="D13" s="136" t="s">
        <v>833</v>
      </c>
      <c r="E13" s="139" t="s">
        <v>278</v>
      </c>
      <c r="F13" s="137">
        <v>3479583.92</v>
      </c>
      <c r="G13" s="137">
        <v>2145699</v>
      </c>
      <c r="H13" s="137">
        <v>2145699</v>
      </c>
    </row>
    <row r="14" spans="1:8" ht="63">
      <c r="A14" s="138" t="s">
        <v>305</v>
      </c>
      <c r="B14" s="136" t="s">
        <v>299</v>
      </c>
      <c r="C14" s="136" t="s">
        <v>322</v>
      </c>
      <c r="D14" s="136" t="s">
        <v>833</v>
      </c>
      <c r="E14" s="136" t="s">
        <v>243</v>
      </c>
      <c r="F14" s="137">
        <v>3479583.92</v>
      </c>
      <c r="G14" s="137">
        <v>2145699</v>
      </c>
      <c r="H14" s="137">
        <v>2145699</v>
      </c>
    </row>
    <row r="15" spans="1:8" ht="31.5">
      <c r="A15" s="138" t="s">
        <v>306</v>
      </c>
      <c r="B15" s="136" t="s">
        <v>299</v>
      </c>
      <c r="C15" s="136" t="s">
        <v>322</v>
      </c>
      <c r="D15" s="136" t="s">
        <v>833</v>
      </c>
      <c r="E15" s="136" t="s">
        <v>244</v>
      </c>
      <c r="F15" s="137">
        <v>3479583.92</v>
      </c>
      <c r="G15" s="137">
        <v>2145699</v>
      </c>
      <c r="H15" s="137">
        <v>2145699</v>
      </c>
    </row>
    <row r="16" spans="1:8" ht="47.25">
      <c r="A16" s="148" t="s">
        <v>832</v>
      </c>
      <c r="B16" s="136" t="s">
        <v>299</v>
      </c>
      <c r="C16" s="136" t="s">
        <v>330</v>
      </c>
      <c r="D16" s="136" t="s">
        <v>278</v>
      </c>
      <c r="E16" s="136" t="s">
        <v>278</v>
      </c>
      <c r="F16" s="137">
        <v>3146268.78</v>
      </c>
      <c r="G16" s="137">
        <v>3762553</v>
      </c>
      <c r="H16" s="137">
        <v>3762553</v>
      </c>
    </row>
    <row r="17" spans="1:8" ht="31.5">
      <c r="A17" s="138" t="s">
        <v>546</v>
      </c>
      <c r="B17" s="136" t="s">
        <v>299</v>
      </c>
      <c r="C17" s="136" t="s">
        <v>330</v>
      </c>
      <c r="D17" s="136" t="s">
        <v>831</v>
      </c>
      <c r="E17" s="139" t="s">
        <v>278</v>
      </c>
      <c r="F17" s="137">
        <v>2024655</v>
      </c>
      <c r="G17" s="137">
        <v>2024655</v>
      </c>
      <c r="H17" s="137">
        <v>2024655</v>
      </c>
    </row>
    <row r="18" spans="1:8" ht="63">
      <c r="A18" s="138" t="s">
        <v>305</v>
      </c>
      <c r="B18" s="136" t="s">
        <v>299</v>
      </c>
      <c r="C18" s="136" t="s">
        <v>330</v>
      </c>
      <c r="D18" s="136" t="s">
        <v>831</v>
      </c>
      <c r="E18" s="136" t="s">
        <v>243</v>
      </c>
      <c r="F18" s="137">
        <v>2024655</v>
      </c>
      <c r="G18" s="137">
        <v>2024655</v>
      </c>
      <c r="H18" s="137">
        <v>2024655</v>
      </c>
    </row>
    <row r="19" spans="1:8" ht="31.5">
      <c r="A19" s="138" t="s">
        <v>306</v>
      </c>
      <c r="B19" s="136" t="s">
        <v>299</v>
      </c>
      <c r="C19" s="136" t="s">
        <v>330</v>
      </c>
      <c r="D19" s="136" t="s">
        <v>831</v>
      </c>
      <c r="E19" s="136" t="s">
        <v>244</v>
      </c>
      <c r="F19" s="137">
        <v>2024655</v>
      </c>
      <c r="G19" s="137">
        <v>2024655</v>
      </c>
      <c r="H19" s="137">
        <v>2024655</v>
      </c>
    </row>
    <row r="20" spans="1:8" ht="31.5">
      <c r="A20" s="138" t="s">
        <v>307</v>
      </c>
      <c r="B20" s="136" t="s">
        <v>299</v>
      </c>
      <c r="C20" s="136" t="s">
        <v>330</v>
      </c>
      <c r="D20" s="136" t="s">
        <v>818</v>
      </c>
      <c r="E20" s="139" t="s">
        <v>278</v>
      </c>
      <c r="F20" s="137">
        <v>1121613.78</v>
      </c>
      <c r="G20" s="137">
        <v>1737898</v>
      </c>
      <c r="H20" s="137">
        <v>1737898</v>
      </c>
    </row>
    <row r="21" spans="1:8" ht="63">
      <c r="A21" s="138" t="s">
        <v>305</v>
      </c>
      <c r="B21" s="136" t="s">
        <v>299</v>
      </c>
      <c r="C21" s="136" t="s">
        <v>330</v>
      </c>
      <c r="D21" s="136" t="s">
        <v>818</v>
      </c>
      <c r="E21" s="136" t="s">
        <v>243</v>
      </c>
      <c r="F21" s="137">
        <v>975237.78</v>
      </c>
      <c r="G21" s="137">
        <v>1591522</v>
      </c>
      <c r="H21" s="137">
        <v>1591522</v>
      </c>
    </row>
    <row r="22" spans="1:8" ht="31.5">
      <c r="A22" s="138" t="s">
        <v>306</v>
      </c>
      <c r="B22" s="136" t="s">
        <v>299</v>
      </c>
      <c r="C22" s="136" t="s">
        <v>330</v>
      </c>
      <c r="D22" s="136" t="s">
        <v>818</v>
      </c>
      <c r="E22" s="136" t="s">
        <v>244</v>
      </c>
      <c r="F22" s="137">
        <v>975237.78</v>
      </c>
      <c r="G22" s="137">
        <v>1591522</v>
      </c>
      <c r="H22" s="137">
        <v>1591522</v>
      </c>
    </row>
    <row r="23" spans="1:8" ht="31.5">
      <c r="A23" s="138" t="s">
        <v>311</v>
      </c>
      <c r="B23" s="136" t="s">
        <v>299</v>
      </c>
      <c r="C23" s="136" t="s">
        <v>330</v>
      </c>
      <c r="D23" s="136" t="s">
        <v>818</v>
      </c>
      <c r="E23" s="136" t="s">
        <v>245</v>
      </c>
      <c r="F23" s="137">
        <v>146376</v>
      </c>
      <c r="G23" s="137">
        <v>146376</v>
      </c>
      <c r="H23" s="137">
        <v>146376</v>
      </c>
    </row>
    <row r="24" spans="1:8" ht="31.5">
      <c r="A24" s="138" t="s">
        <v>312</v>
      </c>
      <c r="B24" s="136" t="s">
        <v>299</v>
      </c>
      <c r="C24" s="136" t="s">
        <v>330</v>
      </c>
      <c r="D24" s="136" t="s">
        <v>818</v>
      </c>
      <c r="E24" s="136" t="s">
        <v>246</v>
      </c>
      <c r="F24" s="137">
        <v>146376</v>
      </c>
      <c r="G24" s="137">
        <v>146376</v>
      </c>
      <c r="H24" s="137">
        <v>146376</v>
      </c>
    </row>
    <row r="25" spans="1:8" ht="47.25">
      <c r="A25" s="148" t="s">
        <v>830</v>
      </c>
      <c r="B25" s="136" t="s">
        <v>299</v>
      </c>
      <c r="C25" s="136" t="s">
        <v>336</v>
      </c>
      <c r="D25" s="136" t="s">
        <v>278</v>
      </c>
      <c r="E25" s="136" t="s">
        <v>278</v>
      </c>
      <c r="F25" s="137">
        <v>58603057.899999999</v>
      </c>
      <c r="G25" s="137">
        <v>51147621</v>
      </c>
      <c r="H25" s="137">
        <v>51147621</v>
      </c>
    </row>
    <row r="26" spans="1:8" ht="47.25">
      <c r="A26" s="138" t="s">
        <v>303</v>
      </c>
      <c r="B26" s="136" t="s">
        <v>299</v>
      </c>
      <c r="C26" s="136" t="s">
        <v>336</v>
      </c>
      <c r="D26" s="136" t="s">
        <v>829</v>
      </c>
      <c r="E26" s="139" t="s">
        <v>278</v>
      </c>
      <c r="F26" s="137">
        <v>3248373.91</v>
      </c>
      <c r="G26" s="137">
        <v>2146679</v>
      </c>
      <c r="H26" s="137">
        <v>2146679</v>
      </c>
    </row>
    <row r="27" spans="1:8" ht="63">
      <c r="A27" s="138" t="s">
        <v>305</v>
      </c>
      <c r="B27" s="136" t="s">
        <v>299</v>
      </c>
      <c r="C27" s="136" t="s">
        <v>336</v>
      </c>
      <c r="D27" s="136" t="s">
        <v>829</v>
      </c>
      <c r="E27" s="136" t="s">
        <v>243</v>
      </c>
      <c r="F27" s="137">
        <v>3248373.91</v>
      </c>
      <c r="G27" s="137">
        <v>2146679</v>
      </c>
      <c r="H27" s="137">
        <v>2146679</v>
      </c>
    </row>
    <row r="28" spans="1:8" ht="31.5">
      <c r="A28" s="138" t="s">
        <v>306</v>
      </c>
      <c r="B28" s="136" t="s">
        <v>299</v>
      </c>
      <c r="C28" s="136" t="s">
        <v>336</v>
      </c>
      <c r="D28" s="136" t="s">
        <v>829</v>
      </c>
      <c r="E28" s="136" t="s">
        <v>244</v>
      </c>
      <c r="F28" s="137">
        <v>3248373.91</v>
      </c>
      <c r="G28" s="137">
        <v>2146679</v>
      </c>
      <c r="H28" s="137">
        <v>2146679</v>
      </c>
    </row>
    <row r="29" spans="1:8" ht="31.5">
      <c r="A29" s="138" t="s">
        <v>307</v>
      </c>
      <c r="B29" s="136" t="s">
        <v>299</v>
      </c>
      <c r="C29" s="136" t="s">
        <v>336</v>
      </c>
      <c r="D29" s="136" t="s">
        <v>828</v>
      </c>
      <c r="E29" s="139" t="s">
        <v>278</v>
      </c>
      <c r="F29" s="137">
        <v>48351982.880000003</v>
      </c>
      <c r="G29" s="137">
        <v>43384212</v>
      </c>
      <c r="H29" s="137">
        <v>43384212</v>
      </c>
    </row>
    <row r="30" spans="1:8" ht="63">
      <c r="A30" s="138" t="s">
        <v>305</v>
      </c>
      <c r="B30" s="136" t="s">
        <v>299</v>
      </c>
      <c r="C30" s="136" t="s">
        <v>336</v>
      </c>
      <c r="D30" s="136" t="s">
        <v>828</v>
      </c>
      <c r="E30" s="136" t="s">
        <v>243</v>
      </c>
      <c r="F30" s="137">
        <v>48078962.880000003</v>
      </c>
      <c r="G30" s="137">
        <v>43111192</v>
      </c>
      <c r="H30" s="137">
        <v>43111192</v>
      </c>
    </row>
    <row r="31" spans="1:8" ht="31.5">
      <c r="A31" s="138" t="s">
        <v>306</v>
      </c>
      <c r="B31" s="136" t="s">
        <v>299</v>
      </c>
      <c r="C31" s="136" t="s">
        <v>336</v>
      </c>
      <c r="D31" s="136" t="s">
        <v>828</v>
      </c>
      <c r="E31" s="136" t="s">
        <v>244</v>
      </c>
      <c r="F31" s="137">
        <v>48078962.880000003</v>
      </c>
      <c r="G31" s="137">
        <v>43111192</v>
      </c>
      <c r="H31" s="137">
        <v>43111192</v>
      </c>
    </row>
    <row r="32" spans="1:8" ht="31.5">
      <c r="A32" s="138" t="s">
        <v>311</v>
      </c>
      <c r="B32" s="136" t="s">
        <v>299</v>
      </c>
      <c r="C32" s="136" t="s">
        <v>336</v>
      </c>
      <c r="D32" s="136" t="s">
        <v>828</v>
      </c>
      <c r="E32" s="136" t="s">
        <v>245</v>
      </c>
      <c r="F32" s="137">
        <v>117500</v>
      </c>
      <c r="G32" s="137">
        <v>117500</v>
      </c>
      <c r="H32" s="137">
        <v>117500</v>
      </c>
    </row>
    <row r="33" spans="1:8" ht="31.5">
      <c r="A33" s="138" t="s">
        <v>312</v>
      </c>
      <c r="B33" s="136" t="s">
        <v>299</v>
      </c>
      <c r="C33" s="136" t="s">
        <v>336</v>
      </c>
      <c r="D33" s="136" t="s">
        <v>828</v>
      </c>
      <c r="E33" s="136" t="s">
        <v>246</v>
      </c>
      <c r="F33" s="137">
        <v>117500</v>
      </c>
      <c r="G33" s="137">
        <v>117500</v>
      </c>
      <c r="H33" s="137">
        <v>117500</v>
      </c>
    </row>
    <row r="34" spans="1:8" ht="15.75">
      <c r="A34" s="138" t="s">
        <v>341</v>
      </c>
      <c r="B34" s="136" t="s">
        <v>299</v>
      </c>
      <c r="C34" s="136" t="s">
        <v>336</v>
      </c>
      <c r="D34" s="136" t="s">
        <v>828</v>
      </c>
      <c r="E34" s="136" t="s">
        <v>247</v>
      </c>
      <c r="F34" s="137">
        <v>155520</v>
      </c>
      <c r="G34" s="137">
        <v>155520</v>
      </c>
      <c r="H34" s="137">
        <v>155520</v>
      </c>
    </row>
    <row r="35" spans="1:8" ht="15.75">
      <c r="A35" s="138" t="s">
        <v>389</v>
      </c>
      <c r="B35" s="136" t="s">
        <v>299</v>
      </c>
      <c r="C35" s="136" t="s">
        <v>336</v>
      </c>
      <c r="D35" s="136" t="s">
        <v>828</v>
      </c>
      <c r="E35" s="136" t="s">
        <v>248</v>
      </c>
      <c r="F35" s="137">
        <v>155520</v>
      </c>
      <c r="G35" s="137">
        <v>155520</v>
      </c>
      <c r="H35" s="137">
        <v>155520</v>
      </c>
    </row>
    <row r="36" spans="1:8" ht="157.5">
      <c r="A36" s="138" t="s">
        <v>615</v>
      </c>
      <c r="B36" s="136" t="s">
        <v>299</v>
      </c>
      <c r="C36" s="136" t="s">
        <v>336</v>
      </c>
      <c r="D36" s="136" t="s">
        <v>827</v>
      </c>
      <c r="E36" s="139" t="s">
        <v>278</v>
      </c>
      <c r="F36" s="137">
        <v>1684959</v>
      </c>
      <c r="G36" s="137">
        <v>1684959</v>
      </c>
      <c r="H36" s="137">
        <v>1684959</v>
      </c>
    </row>
    <row r="37" spans="1:8" ht="63">
      <c r="A37" s="138" t="s">
        <v>305</v>
      </c>
      <c r="B37" s="136" t="s">
        <v>299</v>
      </c>
      <c r="C37" s="136" t="s">
        <v>336</v>
      </c>
      <c r="D37" s="136" t="s">
        <v>827</v>
      </c>
      <c r="E37" s="136" t="s">
        <v>243</v>
      </c>
      <c r="F37" s="137">
        <v>1459642</v>
      </c>
      <c r="G37" s="137">
        <v>1459642</v>
      </c>
      <c r="H37" s="137">
        <v>1459642</v>
      </c>
    </row>
    <row r="38" spans="1:8" ht="31.5">
      <c r="A38" s="138" t="s">
        <v>306</v>
      </c>
      <c r="B38" s="136" t="s">
        <v>299</v>
      </c>
      <c r="C38" s="136" t="s">
        <v>336</v>
      </c>
      <c r="D38" s="136" t="s">
        <v>827</v>
      </c>
      <c r="E38" s="136" t="s">
        <v>244</v>
      </c>
      <c r="F38" s="137">
        <v>1459642</v>
      </c>
      <c r="G38" s="137">
        <v>1459642</v>
      </c>
      <c r="H38" s="137">
        <v>1459642</v>
      </c>
    </row>
    <row r="39" spans="1:8" ht="31.5">
      <c r="A39" s="138" t="s">
        <v>311</v>
      </c>
      <c r="B39" s="136" t="s">
        <v>299</v>
      </c>
      <c r="C39" s="136" t="s">
        <v>336</v>
      </c>
      <c r="D39" s="136" t="s">
        <v>827</v>
      </c>
      <c r="E39" s="136" t="s">
        <v>245</v>
      </c>
      <c r="F39" s="137">
        <v>225317</v>
      </c>
      <c r="G39" s="137">
        <v>225317</v>
      </c>
      <c r="H39" s="137">
        <v>225317</v>
      </c>
    </row>
    <row r="40" spans="1:8" ht="31.5">
      <c r="A40" s="138" t="s">
        <v>312</v>
      </c>
      <c r="B40" s="136" t="s">
        <v>299</v>
      </c>
      <c r="C40" s="136" t="s">
        <v>336</v>
      </c>
      <c r="D40" s="136" t="s">
        <v>827</v>
      </c>
      <c r="E40" s="136" t="s">
        <v>246</v>
      </c>
      <c r="F40" s="137">
        <v>225317</v>
      </c>
      <c r="G40" s="137">
        <v>225317</v>
      </c>
      <c r="H40" s="137">
        <v>225317</v>
      </c>
    </row>
    <row r="41" spans="1:8" ht="141.75">
      <c r="A41" s="138" t="s">
        <v>617</v>
      </c>
      <c r="B41" s="136" t="s">
        <v>299</v>
      </c>
      <c r="C41" s="136" t="s">
        <v>336</v>
      </c>
      <c r="D41" s="136" t="s">
        <v>826</v>
      </c>
      <c r="E41" s="139" t="s">
        <v>278</v>
      </c>
      <c r="F41" s="137">
        <v>561653</v>
      </c>
      <c r="G41" s="137">
        <v>561653</v>
      </c>
      <c r="H41" s="137">
        <v>561653</v>
      </c>
    </row>
    <row r="42" spans="1:8" ht="63">
      <c r="A42" s="138" t="s">
        <v>305</v>
      </c>
      <c r="B42" s="136" t="s">
        <v>299</v>
      </c>
      <c r="C42" s="136" t="s">
        <v>336</v>
      </c>
      <c r="D42" s="136" t="s">
        <v>826</v>
      </c>
      <c r="E42" s="136" t="s">
        <v>243</v>
      </c>
      <c r="F42" s="137">
        <v>460948</v>
      </c>
      <c r="G42" s="137">
        <v>460948</v>
      </c>
      <c r="H42" s="137">
        <v>460948</v>
      </c>
    </row>
    <row r="43" spans="1:8" ht="31.5">
      <c r="A43" s="138" t="s">
        <v>306</v>
      </c>
      <c r="B43" s="136" t="s">
        <v>299</v>
      </c>
      <c r="C43" s="136" t="s">
        <v>336</v>
      </c>
      <c r="D43" s="136" t="s">
        <v>826</v>
      </c>
      <c r="E43" s="136" t="s">
        <v>244</v>
      </c>
      <c r="F43" s="137">
        <v>460948</v>
      </c>
      <c r="G43" s="137">
        <v>460948</v>
      </c>
      <c r="H43" s="137">
        <v>460948</v>
      </c>
    </row>
    <row r="44" spans="1:8" ht="31.5">
      <c r="A44" s="138" t="s">
        <v>311</v>
      </c>
      <c r="B44" s="136" t="s">
        <v>299</v>
      </c>
      <c r="C44" s="136" t="s">
        <v>336</v>
      </c>
      <c r="D44" s="136" t="s">
        <v>826</v>
      </c>
      <c r="E44" s="136" t="s">
        <v>245</v>
      </c>
      <c r="F44" s="137">
        <v>100705</v>
      </c>
      <c r="G44" s="137">
        <v>100705</v>
      </c>
      <c r="H44" s="137">
        <v>100705</v>
      </c>
    </row>
    <row r="45" spans="1:8" ht="31.5">
      <c r="A45" s="138" t="s">
        <v>312</v>
      </c>
      <c r="B45" s="136" t="s">
        <v>299</v>
      </c>
      <c r="C45" s="136" t="s">
        <v>336</v>
      </c>
      <c r="D45" s="136" t="s">
        <v>826</v>
      </c>
      <c r="E45" s="136" t="s">
        <v>246</v>
      </c>
      <c r="F45" s="137">
        <v>100705</v>
      </c>
      <c r="G45" s="137">
        <v>100705</v>
      </c>
      <c r="H45" s="137">
        <v>100705</v>
      </c>
    </row>
    <row r="46" spans="1:8" ht="173.25">
      <c r="A46" s="138" t="s">
        <v>619</v>
      </c>
      <c r="B46" s="136" t="s">
        <v>299</v>
      </c>
      <c r="C46" s="136" t="s">
        <v>336</v>
      </c>
      <c r="D46" s="136" t="s">
        <v>825</v>
      </c>
      <c r="E46" s="139" t="s">
        <v>278</v>
      </c>
      <c r="F46" s="137">
        <v>200</v>
      </c>
      <c r="G46" s="137">
        <v>200</v>
      </c>
      <c r="H46" s="137">
        <v>200</v>
      </c>
    </row>
    <row r="47" spans="1:8" ht="31.5">
      <c r="A47" s="138" t="s">
        <v>311</v>
      </c>
      <c r="B47" s="136" t="s">
        <v>299</v>
      </c>
      <c r="C47" s="136" t="s">
        <v>336</v>
      </c>
      <c r="D47" s="136" t="s">
        <v>825</v>
      </c>
      <c r="E47" s="136" t="s">
        <v>245</v>
      </c>
      <c r="F47" s="137">
        <v>200</v>
      </c>
      <c r="G47" s="137">
        <v>200</v>
      </c>
      <c r="H47" s="137">
        <v>200</v>
      </c>
    </row>
    <row r="48" spans="1:8" ht="31.5">
      <c r="A48" s="138" t="s">
        <v>312</v>
      </c>
      <c r="B48" s="136" t="s">
        <v>299</v>
      </c>
      <c r="C48" s="136" t="s">
        <v>336</v>
      </c>
      <c r="D48" s="136" t="s">
        <v>825</v>
      </c>
      <c r="E48" s="136" t="s">
        <v>246</v>
      </c>
      <c r="F48" s="137">
        <v>200</v>
      </c>
      <c r="G48" s="137">
        <v>200</v>
      </c>
      <c r="H48" s="137">
        <v>200</v>
      </c>
    </row>
    <row r="49" spans="1:8" ht="31.5">
      <c r="A49" s="138" t="s">
        <v>323</v>
      </c>
      <c r="B49" s="136" t="s">
        <v>299</v>
      </c>
      <c r="C49" s="136" t="s">
        <v>336</v>
      </c>
      <c r="D49" s="136" t="s">
        <v>824</v>
      </c>
      <c r="E49" s="139" t="s">
        <v>278</v>
      </c>
      <c r="F49" s="137">
        <v>2808265</v>
      </c>
      <c r="G49" s="137">
        <v>2808265</v>
      </c>
      <c r="H49" s="137">
        <v>2808265</v>
      </c>
    </row>
    <row r="50" spans="1:8" ht="63">
      <c r="A50" s="138" t="s">
        <v>305</v>
      </c>
      <c r="B50" s="136" t="s">
        <v>299</v>
      </c>
      <c r="C50" s="136" t="s">
        <v>336</v>
      </c>
      <c r="D50" s="136" t="s">
        <v>824</v>
      </c>
      <c r="E50" s="136" t="s">
        <v>243</v>
      </c>
      <c r="F50" s="137">
        <v>2393565</v>
      </c>
      <c r="G50" s="137">
        <v>2393565</v>
      </c>
      <c r="H50" s="137">
        <v>2393565</v>
      </c>
    </row>
    <row r="51" spans="1:8" ht="31.5">
      <c r="A51" s="138" t="s">
        <v>306</v>
      </c>
      <c r="B51" s="136" t="s">
        <v>299</v>
      </c>
      <c r="C51" s="136" t="s">
        <v>336</v>
      </c>
      <c r="D51" s="136" t="s">
        <v>824</v>
      </c>
      <c r="E51" s="136" t="s">
        <v>244</v>
      </c>
      <c r="F51" s="137">
        <v>2393565</v>
      </c>
      <c r="G51" s="137">
        <v>2393565</v>
      </c>
      <c r="H51" s="137">
        <v>2393565</v>
      </c>
    </row>
    <row r="52" spans="1:8" ht="31.5">
      <c r="A52" s="138" t="s">
        <v>311</v>
      </c>
      <c r="B52" s="136" t="s">
        <v>299</v>
      </c>
      <c r="C52" s="136" t="s">
        <v>336</v>
      </c>
      <c r="D52" s="136" t="s">
        <v>824</v>
      </c>
      <c r="E52" s="136" t="s">
        <v>245</v>
      </c>
      <c r="F52" s="137">
        <v>414700</v>
      </c>
      <c r="G52" s="137">
        <v>414700</v>
      </c>
      <c r="H52" s="137">
        <v>414700</v>
      </c>
    </row>
    <row r="53" spans="1:8" ht="31.5">
      <c r="A53" s="138" t="s">
        <v>312</v>
      </c>
      <c r="B53" s="136" t="s">
        <v>299</v>
      </c>
      <c r="C53" s="136" t="s">
        <v>336</v>
      </c>
      <c r="D53" s="136" t="s">
        <v>824</v>
      </c>
      <c r="E53" s="136" t="s">
        <v>246</v>
      </c>
      <c r="F53" s="137">
        <v>414700</v>
      </c>
      <c r="G53" s="137">
        <v>414700</v>
      </c>
      <c r="H53" s="137">
        <v>414700</v>
      </c>
    </row>
    <row r="54" spans="1:8" ht="47.25">
      <c r="A54" s="138" t="s">
        <v>325</v>
      </c>
      <c r="B54" s="136" t="s">
        <v>299</v>
      </c>
      <c r="C54" s="136" t="s">
        <v>336</v>
      </c>
      <c r="D54" s="136" t="s">
        <v>823</v>
      </c>
      <c r="E54" s="139" t="s">
        <v>278</v>
      </c>
      <c r="F54" s="137">
        <v>561653</v>
      </c>
      <c r="G54" s="137">
        <v>561653</v>
      </c>
      <c r="H54" s="137">
        <v>561653</v>
      </c>
    </row>
    <row r="55" spans="1:8" ht="63">
      <c r="A55" s="138" t="s">
        <v>305</v>
      </c>
      <c r="B55" s="136" t="s">
        <v>299</v>
      </c>
      <c r="C55" s="136" t="s">
        <v>336</v>
      </c>
      <c r="D55" s="136" t="s">
        <v>823</v>
      </c>
      <c r="E55" s="136" t="s">
        <v>243</v>
      </c>
      <c r="F55" s="137">
        <v>460948</v>
      </c>
      <c r="G55" s="137">
        <v>460948</v>
      </c>
      <c r="H55" s="137">
        <v>460948</v>
      </c>
    </row>
    <row r="56" spans="1:8" ht="31.5">
      <c r="A56" s="138" t="s">
        <v>306</v>
      </c>
      <c r="B56" s="136" t="s">
        <v>299</v>
      </c>
      <c r="C56" s="136" t="s">
        <v>336</v>
      </c>
      <c r="D56" s="136" t="s">
        <v>823</v>
      </c>
      <c r="E56" s="136" t="s">
        <v>244</v>
      </c>
      <c r="F56" s="137">
        <v>460948</v>
      </c>
      <c r="G56" s="137">
        <v>460948</v>
      </c>
      <c r="H56" s="137">
        <v>460948</v>
      </c>
    </row>
    <row r="57" spans="1:8" ht="31.5">
      <c r="A57" s="138" t="s">
        <v>311</v>
      </c>
      <c r="B57" s="136" t="s">
        <v>299</v>
      </c>
      <c r="C57" s="136" t="s">
        <v>336</v>
      </c>
      <c r="D57" s="136" t="s">
        <v>823</v>
      </c>
      <c r="E57" s="136" t="s">
        <v>245</v>
      </c>
      <c r="F57" s="137">
        <v>100705</v>
      </c>
      <c r="G57" s="137">
        <v>100705</v>
      </c>
      <c r="H57" s="137">
        <v>100705</v>
      </c>
    </row>
    <row r="58" spans="1:8" ht="31.5">
      <c r="A58" s="138" t="s">
        <v>312</v>
      </c>
      <c r="B58" s="136" t="s">
        <v>299</v>
      </c>
      <c r="C58" s="136" t="s">
        <v>336</v>
      </c>
      <c r="D58" s="136" t="s">
        <v>823</v>
      </c>
      <c r="E58" s="136" t="s">
        <v>246</v>
      </c>
      <c r="F58" s="137">
        <v>100705</v>
      </c>
      <c r="G58" s="137">
        <v>100705</v>
      </c>
      <c r="H58" s="137">
        <v>100705</v>
      </c>
    </row>
    <row r="59" spans="1:8" ht="31.5">
      <c r="A59" s="138" t="s">
        <v>873</v>
      </c>
      <c r="B59" s="136" t="s">
        <v>299</v>
      </c>
      <c r="C59" s="136" t="s">
        <v>336</v>
      </c>
      <c r="D59" s="136" t="s">
        <v>876</v>
      </c>
      <c r="E59" s="139" t="s">
        <v>278</v>
      </c>
      <c r="F59" s="137">
        <v>1385971.11</v>
      </c>
      <c r="G59" s="137">
        <v>0</v>
      </c>
      <c r="H59" s="137">
        <v>0</v>
      </c>
    </row>
    <row r="60" spans="1:8" ht="63">
      <c r="A60" s="138" t="s">
        <v>305</v>
      </c>
      <c r="B60" s="136" t="s">
        <v>299</v>
      </c>
      <c r="C60" s="136" t="s">
        <v>336</v>
      </c>
      <c r="D60" s="136" t="s">
        <v>876</v>
      </c>
      <c r="E60" s="136" t="s">
        <v>243</v>
      </c>
      <c r="F60" s="137">
        <v>1385971.11</v>
      </c>
      <c r="G60" s="137">
        <v>0</v>
      </c>
      <c r="H60" s="137">
        <v>0</v>
      </c>
    </row>
    <row r="61" spans="1:8" ht="31.5">
      <c r="A61" s="138" t="s">
        <v>306</v>
      </c>
      <c r="B61" s="136" t="s">
        <v>299</v>
      </c>
      <c r="C61" s="136" t="s">
        <v>336</v>
      </c>
      <c r="D61" s="136" t="s">
        <v>876</v>
      </c>
      <c r="E61" s="136" t="s">
        <v>244</v>
      </c>
      <c r="F61" s="137">
        <v>1385971.11</v>
      </c>
      <c r="G61" s="137">
        <v>0</v>
      </c>
      <c r="H61" s="137">
        <v>0</v>
      </c>
    </row>
    <row r="62" spans="1:8" ht="15.75">
      <c r="A62" s="148" t="s">
        <v>822</v>
      </c>
      <c r="B62" s="136" t="s">
        <v>299</v>
      </c>
      <c r="C62" s="136" t="s">
        <v>349</v>
      </c>
      <c r="D62" s="136" t="s">
        <v>278</v>
      </c>
      <c r="E62" s="136" t="s">
        <v>278</v>
      </c>
      <c r="F62" s="137">
        <v>8441</v>
      </c>
      <c r="G62" s="137">
        <v>8837</v>
      </c>
      <c r="H62" s="137">
        <v>7854</v>
      </c>
    </row>
    <row r="63" spans="1:8" ht="47.25">
      <c r="A63" s="138" t="s">
        <v>327</v>
      </c>
      <c r="B63" s="136" t="s">
        <v>299</v>
      </c>
      <c r="C63" s="136" t="s">
        <v>349</v>
      </c>
      <c r="D63" s="136" t="s">
        <v>821</v>
      </c>
      <c r="E63" s="139" t="s">
        <v>278</v>
      </c>
      <c r="F63" s="137">
        <v>8441</v>
      </c>
      <c r="G63" s="137">
        <v>8837</v>
      </c>
      <c r="H63" s="137">
        <v>7854</v>
      </c>
    </row>
    <row r="64" spans="1:8" ht="31.5">
      <c r="A64" s="138" t="s">
        <v>311</v>
      </c>
      <c r="B64" s="136" t="s">
        <v>299</v>
      </c>
      <c r="C64" s="136" t="s">
        <v>349</v>
      </c>
      <c r="D64" s="136" t="s">
        <v>821</v>
      </c>
      <c r="E64" s="136" t="s">
        <v>245</v>
      </c>
      <c r="F64" s="137">
        <v>8441</v>
      </c>
      <c r="G64" s="137">
        <v>8837</v>
      </c>
      <c r="H64" s="137">
        <v>7854</v>
      </c>
    </row>
    <row r="65" spans="1:8" ht="31.5">
      <c r="A65" s="138" t="s">
        <v>312</v>
      </c>
      <c r="B65" s="136" t="s">
        <v>299</v>
      </c>
      <c r="C65" s="136" t="s">
        <v>349</v>
      </c>
      <c r="D65" s="136" t="s">
        <v>821</v>
      </c>
      <c r="E65" s="136" t="s">
        <v>246</v>
      </c>
      <c r="F65" s="137">
        <v>8441</v>
      </c>
      <c r="G65" s="137">
        <v>8837</v>
      </c>
      <c r="H65" s="137">
        <v>7854</v>
      </c>
    </row>
    <row r="66" spans="1:8" ht="47.25">
      <c r="A66" s="148" t="s">
        <v>820</v>
      </c>
      <c r="B66" s="136" t="s">
        <v>299</v>
      </c>
      <c r="C66" s="136" t="s">
        <v>367</v>
      </c>
      <c r="D66" s="136" t="s">
        <v>278</v>
      </c>
      <c r="E66" s="136" t="s">
        <v>278</v>
      </c>
      <c r="F66" s="137">
        <v>22360538.890000001</v>
      </c>
      <c r="G66" s="137">
        <v>21650870</v>
      </c>
      <c r="H66" s="137">
        <v>21650870</v>
      </c>
    </row>
    <row r="67" spans="1:8" ht="31.5">
      <c r="A67" s="138" t="s">
        <v>307</v>
      </c>
      <c r="B67" s="136" t="s">
        <v>299</v>
      </c>
      <c r="C67" s="136" t="s">
        <v>367</v>
      </c>
      <c r="D67" s="136" t="s">
        <v>819</v>
      </c>
      <c r="E67" s="139" t="s">
        <v>278</v>
      </c>
      <c r="F67" s="137">
        <v>18309940</v>
      </c>
      <c r="G67" s="137">
        <v>18309940</v>
      </c>
      <c r="H67" s="137">
        <v>18309940</v>
      </c>
    </row>
    <row r="68" spans="1:8" ht="63">
      <c r="A68" s="138" t="s">
        <v>305</v>
      </c>
      <c r="B68" s="136" t="s">
        <v>299</v>
      </c>
      <c r="C68" s="136" t="s">
        <v>367</v>
      </c>
      <c r="D68" s="136" t="s">
        <v>819</v>
      </c>
      <c r="E68" s="136" t="s">
        <v>243</v>
      </c>
      <c r="F68" s="137">
        <v>17600786</v>
      </c>
      <c r="G68" s="137">
        <v>17600786</v>
      </c>
      <c r="H68" s="137">
        <v>17600786</v>
      </c>
    </row>
    <row r="69" spans="1:8" ht="31.5">
      <c r="A69" s="138" t="s">
        <v>306</v>
      </c>
      <c r="B69" s="136" t="s">
        <v>299</v>
      </c>
      <c r="C69" s="136" t="s">
        <v>367</v>
      </c>
      <c r="D69" s="136" t="s">
        <v>819</v>
      </c>
      <c r="E69" s="136" t="s">
        <v>244</v>
      </c>
      <c r="F69" s="137">
        <v>17600786</v>
      </c>
      <c r="G69" s="137">
        <v>17600786</v>
      </c>
      <c r="H69" s="137">
        <v>17600786</v>
      </c>
    </row>
    <row r="70" spans="1:8" ht="31.5">
      <c r="A70" s="138" t="s">
        <v>311</v>
      </c>
      <c r="B70" s="136" t="s">
        <v>299</v>
      </c>
      <c r="C70" s="136" t="s">
        <v>367</v>
      </c>
      <c r="D70" s="136" t="s">
        <v>819</v>
      </c>
      <c r="E70" s="136" t="s">
        <v>245</v>
      </c>
      <c r="F70" s="137">
        <v>678154</v>
      </c>
      <c r="G70" s="137">
        <v>681654</v>
      </c>
      <c r="H70" s="137">
        <v>681654</v>
      </c>
    </row>
    <row r="71" spans="1:8" ht="31.5">
      <c r="A71" s="138" t="s">
        <v>312</v>
      </c>
      <c r="B71" s="136" t="s">
        <v>299</v>
      </c>
      <c r="C71" s="136" t="s">
        <v>367</v>
      </c>
      <c r="D71" s="136" t="s">
        <v>819</v>
      </c>
      <c r="E71" s="136" t="s">
        <v>246</v>
      </c>
      <c r="F71" s="137">
        <v>678154</v>
      </c>
      <c r="G71" s="137">
        <v>681654</v>
      </c>
      <c r="H71" s="137">
        <v>681654</v>
      </c>
    </row>
    <row r="72" spans="1:8" ht="15.75">
      <c r="A72" s="138" t="s">
        <v>341</v>
      </c>
      <c r="B72" s="136" t="s">
        <v>299</v>
      </c>
      <c r="C72" s="136" t="s">
        <v>367</v>
      </c>
      <c r="D72" s="136" t="s">
        <v>819</v>
      </c>
      <c r="E72" s="136" t="s">
        <v>247</v>
      </c>
      <c r="F72" s="137">
        <v>31000</v>
      </c>
      <c r="G72" s="137">
        <v>27500</v>
      </c>
      <c r="H72" s="137">
        <v>27500</v>
      </c>
    </row>
    <row r="73" spans="1:8" ht="15.75">
      <c r="A73" s="138" t="s">
        <v>389</v>
      </c>
      <c r="B73" s="136" t="s">
        <v>299</v>
      </c>
      <c r="C73" s="136" t="s">
        <v>367</v>
      </c>
      <c r="D73" s="136" t="s">
        <v>819</v>
      </c>
      <c r="E73" s="136" t="s">
        <v>248</v>
      </c>
      <c r="F73" s="137">
        <v>31000</v>
      </c>
      <c r="G73" s="137">
        <v>27500</v>
      </c>
      <c r="H73" s="137">
        <v>27500</v>
      </c>
    </row>
    <row r="74" spans="1:8" ht="31.5">
      <c r="A74" s="138" t="s">
        <v>391</v>
      </c>
      <c r="B74" s="136" t="s">
        <v>299</v>
      </c>
      <c r="C74" s="136" t="s">
        <v>367</v>
      </c>
      <c r="D74" s="136" t="s">
        <v>808</v>
      </c>
      <c r="E74" s="139" t="s">
        <v>278</v>
      </c>
      <c r="F74" s="137">
        <v>904831</v>
      </c>
      <c r="G74" s="137">
        <v>904831</v>
      </c>
      <c r="H74" s="137">
        <v>904831</v>
      </c>
    </row>
    <row r="75" spans="1:8" ht="31.5">
      <c r="A75" s="138" t="s">
        <v>311</v>
      </c>
      <c r="B75" s="136" t="s">
        <v>299</v>
      </c>
      <c r="C75" s="136" t="s">
        <v>367</v>
      </c>
      <c r="D75" s="136" t="s">
        <v>808</v>
      </c>
      <c r="E75" s="136" t="s">
        <v>245</v>
      </c>
      <c r="F75" s="137">
        <v>904831</v>
      </c>
      <c r="G75" s="137">
        <v>904831</v>
      </c>
      <c r="H75" s="137">
        <v>904831</v>
      </c>
    </row>
    <row r="76" spans="1:8" ht="31.5">
      <c r="A76" s="138" t="s">
        <v>312</v>
      </c>
      <c r="B76" s="136" t="s">
        <v>299</v>
      </c>
      <c r="C76" s="136" t="s">
        <v>367</v>
      </c>
      <c r="D76" s="136" t="s">
        <v>808</v>
      </c>
      <c r="E76" s="136" t="s">
        <v>246</v>
      </c>
      <c r="F76" s="137">
        <v>904831</v>
      </c>
      <c r="G76" s="137">
        <v>904831</v>
      </c>
      <c r="H76" s="137">
        <v>904831</v>
      </c>
    </row>
    <row r="77" spans="1:8" ht="31.5">
      <c r="A77" s="138" t="s">
        <v>873</v>
      </c>
      <c r="B77" s="136" t="s">
        <v>299</v>
      </c>
      <c r="C77" s="136" t="s">
        <v>367</v>
      </c>
      <c r="D77" s="136" t="s">
        <v>876</v>
      </c>
      <c r="E77" s="139" t="s">
        <v>278</v>
      </c>
      <c r="F77" s="137">
        <v>709668.89</v>
      </c>
      <c r="G77" s="137">
        <v>0</v>
      </c>
      <c r="H77" s="137">
        <v>0</v>
      </c>
    </row>
    <row r="78" spans="1:8" ht="63">
      <c r="A78" s="138" t="s">
        <v>305</v>
      </c>
      <c r="B78" s="136" t="s">
        <v>299</v>
      </c>
      <c r="C78" s="136" t="s">
        <v>367</v>
      </c>
      <c r="D78" s="136" t="s">
        <v>876</v>
      </c>
      <c r="E78" s="136" t="s">
        <v>243</v>
      </c>
      <c r="F78" s="137">
        <v>709668.89</v>
      </c>
      <c r="G78" s="137">
        <v>0</v>
      </c>
      <c r="H78" s="137">
        <v>0</v>
      </c>
    </row>
    <row r="79" spans="1:8" ht="31.5">
      <c r="A79" s="138" t="s">
        <v>306</v>
      </c>
      <c r="B79" s="136" t="s">
        <v>299</v>
      </c>
      <c r="C79" s="136" t="s">
        <v>367</v>
      </c>
      <c r="D79" s="136" t="s">
        <v>876</v>
      </c>
      <c r="E79" s="136" t="s">
        <v>244</v>
      </c>
      <c r="F79" s="137">
        <v>709668.89</v>
      </c>
      <c r="G79" s="137">
        <v>0</v>
      </c>
      <c r="H79" s="137">
        <v>0</v>
      </c>
    </row>
    <row r="80" spans="1:8" ht="31.5">
      <c r="A80" s="138" t="s">
        <v>307</v>
      </c>
      <c r="B80" s="136" t="s">
        <v>299</v>
      </c>
      <c r="C80" s="136" t="s">
        <v>367</v>
      </c>
      <c r="D80" s="136" t="s">
        <v>818</v>
      </c>
      <c r="E80" s="139" t="s">
        <v>278</v>
      </c>
      <c r="F80" s="137">
        <v>946883</v>
      </c>
      <c r="G80" s="137">
        <v>946883</v>
      </c>
      <c r="H80" s="137">
        <v>946883</v>
      </c>
    </row>
    <row r="81" spans="1:8" ht="63">
      <c r="A81" s="138" t="s">
        <v>305</v>
      </c>
      <c r="B81" s="136" t="s">
        <v>299</v>
      </c>
      <c r="C81" s="136" t="s">
        <v>367</v>
      </c>
      <c r="D81" s="136" t="s">
        <v>818</v>
      </c>
      <c r="E81" s="136" t="s">
        <v>243</v>
      </c>
      <c r="F81" s="137">
        <v>913083</v>
      </c>
      <c r="G81" s="137">
        <v>913083</v>
      </c>
      <c r="H81" s="137">
        <v>913083</v>
      </c>
    </row>
    <row r="82" spans="1:8" ht="31.5">
      <c r="A82" s="138" t="s">
        <v>306</v>
      </c>
      <c r="B82" s="136" t="s">
        <v>299</v>
      </c>
      <c r="C82" s="136" t="s">
        <v>367</v>
      </c>
      <c r="D82" s="136" t="s">
        <v>818</v>
      </c>
      <c r="E82" s="136" t="s">
        <v>244</v>
      </c>
      <c r="F82" s="137">
        <v>913083</v>
      </c>
      <c r="G82" s="137">
        <v>913083</v>
      </c>
      <c r="H82" s="137">
        <v>913083</v>
      </c>
    </row>
    <row r="83" spans="1:8" ht="31.5">
      <c r="A83" s="138" t="s">
        <v>311</v>
      </c>
      <c r="B83" s="136" t="s">
        <v>299</v>
      </c>
      <c r="C83" s="136" t="s">
        <v>367</v>
      </c>
      <c r="D83" s="136" t="s">
        <v>818</v>
      </c>
      <c r="E83" s="136" t="s">
        <v>245</v>
      </c>
      <c r="F83" s="137">
        <v>33800</v>
      </c>
      <c r="G83" s="137">
        <v>33800</v>
      </c>
      <c r="H83" s="137">
        <v>33800</v>
      </c>
    </row>
    <row r="84" spans="1:8" ht="31.5">
      <c r="A84" s="138" t="s">
        <v>312</v>
      </c>
      <c r="B84" s="136" t="s">
        <v>299</v>
      </c>
      <c r="C84" s="136" t="s">
        <v>367</v>
      </c>
      <c r="D84" s="136" t="s">
        <v>818</v>
      </c>
      <c r="E84" s="136" t="s">
        <v>246</v>
      </c>
      <c r="F84" s="137">
        <v>33800</v>
      </c>
      <c r="G84" s="137">
        <v>33800</v>
      </c>
      <c r="H84" s="137">
        <v>33800</v>
      </c>
    </row>
    <row r="85" spans="1:8" ht="31.5">
      <c r="A85" s="138" t="s">
        <v>541</v>
      </c>
      <c r="B85" s="136" t="s">
        <v>299</v>
      </c>
      <c r="C85" s="136" t="s">
        <v>367</v>
      </c>
      <c r="D85" s="136" t="s">
        <v>817</v>
      </c>
      <c r="E85" s="139" t="s">
        <v>278</v>
      </c>
      <c r="F85" s="137">
        <v>1489216</v>
      </c>
      <c r="G85" s="137">
        <v>1489216</v>
      </c>
      <c r="H85" s="137">
        <v>1489216</v>
      </c>
    </row>
    <row r="86" spans="1:8" ht="63">
      <c r="A86" s="138" t="s">
        <v>305</v>
      </c>
      <c r="B86" s="136" t="s">
        <v>299</v>
      </c>
      <c r="C86" s="136" t="s">
        <v>367</v>
      </c>
      <c r="D86" s="136" t="s">
        <v>817</v>
      </c>
      <c r="E86" s="136" t="s">
        <v>243</v>
      </c>
      <c r="F86" s="137">
        <v>1489216</v>
      </c>
      <c r="G86" s="137">
        <v>1489216</v>
      </c>
      <c r="H86" s="137">
        <v>1489216</v>
      </c>
    </row>
    <row r="87" spans="1:8" ht="31.5">
      <c r="A87" s="138" t="s">
        <v>306</v>
      </c>
      <c r="B87" s="136" t="s">
        <v>299</v>
      </c>
      <c r="C87" s="136" t="s">
        <v>367</v>
      </c>
      <c r="D87" s="136" t="s">
        <v>817</v>
      </c>
      <c r="E87" s="136" t="s">
        <v>244</v>
      </c>
      <c r="F87" s="137">
        <v>1489216</v>
      </c>
      <c r="G87" s="137">
        <v>1489216</v>
      </c>
      <c r="H87" s="137">
        <v>1489216</v>
      </c>
    </row>
    <row r="88" spans="1:8" ht="15.75">
      <c r="A88" s="148" t="s">
        <v>816</v>
      </c>
      <c r="B88" s="136" t="s">
        <v>299</v>
      </c>
      <c r="C88" s="136" t="s">
        <v>376</v>
      </c>
      <c r="D88" s="136" t="s">
        <v>278</v>
      </c>
      <c r="E88" s="136" t="s">
        <v>278</v>
      </c>
      <c r="F88" s="137">
        <v>8000000</v>
      </c>
      <c r="G88" s="137">
        <v>0</v>
      </c>
      <c r="H88" s="137">
        <v>0</v>
      </c>
    </row>
    <row r="89" spans="1:8" ht="15.75">
      <c r="A89" s="138" t="s">
        <v>659</v>
      </c>
      <c r="B89" s="136" t="s">
        <v>299</v>
      </c>
      <c r="C89" s="136" t="s">
        <v>376</v>
      </c>
      <c r="D89" s="136" t="s">
        <v>815</v>
      </c>
      <c r="E89" s="139" t="s">
        <v>278</v>
      </c>
      <c r="F89" s="137">
        <v>8000000</v>
      </c>
      <c r="G89" s="137">
        <v>0</v>
      </c>
      <c r="H89" s="137">
        <v>0</v>
      </c>
    </row>
    <row r="90" spans="1:8" ht="15.75">
      <c r="A90" s="138" t="s">
        <v>341</v>
      </c>
      <c r="B90" s="136" t="s">
        <v>299</v>
      </c>
      <c r="C90" s="136" t="s">
        <v>376</v>
      </c>
      <c r="D90" s="136" t="s">
        <v>815</v>
      </c>
      <c r="E90" s="136" t="s">
        <v>247</v>
      </c>
      <c r="F90" s="137">
        <v>8000000</v>
      </c>
      <c r="G90" s="137">
        <v>0</v>
      </c>
      <c r="H90" s="137">
        <v>0</v>
      </c>
    </row>
    <row r="91" spans="1:8" ht="15.75">
      <c r="A91" s="138" t="s">
        <v>661</v>
      </c>
      <c r="B91" s="136" t="s">
        <v>299</v>
      </c>
      <c r="C91" s="136" t="s">
        <v>376</v>
      </c>
      <c r="D91" s="136" t="s">
        <v>815</v>
      </c>
      <c r="E91" s="136" t="s">
        <v>249</v>
      </c>
      <c r="F91" s="137">
        <v>8000000</v>
      </c>
      <c r="G91" s="137">
        <v>0</v>
      </c>
      <c r="H91" s="137">
        <v>0</v>
      </c>
    </row>
    <row r="92" spans="1:8" ht="15.75">
      <c r="A92" s="148" t="s">
        <v>814</v>
      </c>
      <c r="B92" s="136" t="s">
        <v>299</v>
      </c>
      <c r="C92" s="136" t="s">
        <v>438</v>
      </c>
      <c r="D92" s="136" t="s">
        <v>278</v>
      </c>
      <c r="E92" s="136" t="s">
        <v>278</v>
      </c>
      <c r="F92" s="137">
        <v>5876914</v>
      </c>
      <c r="G92" s="137">
        <v>2579465</v>
      </c>
      <c r="H92" s="137">
        <v>2705925</v>
      </c>
    </row>
    <row r="93" spans="1:8" ht="15.75">
      <c r="A93" s="138" t="s">
        <v>552</v>
      </c>
      <c r="B93" s="136" t="s">
        <v>299</v>
      </c>
      <c r="C93" s="136" t="s">
        <v>438</v>
      </c>
      <c r="D93" s="136" t="s">
        <v>813</v>
      </c>
      <c r="E93" s="139" t="s">
        <v>278</v>
      </c>
      <c r="F93" s="137">
        <v>5876914</v>
      </c>
      <c r="G93" s="137">
        <v>2579465</v>
      </c>
      <c r="H93" s="137">
        <v>2705925</v>
      </c>
    </row>
    <row r="94" spans="1:8" ht="15.75">
      <c r="A94" s="138" t="s">
        <v>341</v>
      </c>
      <c r="B94" s="136" t="s">
        <v>299</v>
      </c>
      <c r="C94" s="136" t="s">
        <v>438</v>
      </c>
      <c r="D94" s="136" t="s">
        <v>813</v>
      </c>
      <c r="E94" s="136" t="s">
        <v>247</v>
      </c>
      <c r="F94" s="137">
        <v>5876914</v>
      </c>
      <c r="G94" s="137">
        <v>2579465</v>
      </c>
      <c r="H94" s="137">
        <v>2705925</v>
      </c>
    </row>
    <row r="95" spans="1:8" ht="15.75">
      <c r="A95" s="138" t="s">
        <v>539</v>
      </c>
      <c r="B95" s="136" t="s">
        <v>299</v>
      </c>
      <c r="C95" s="136" t="s">
        <v>438</v>
      </c>
      <c r="D95" s="136" t="s">
        <v>813</v>
      </c>
      <c r="E95" s="136" t="s">
        <v>250</v>
      </c>
      <c r="F95" s="137">
        <v>5876914</v>
      </c>
      <c r="G95" s="137">
        <v>2579465</v>
      </c>
      <c r="H95" s="137">
        <v>2705925</v>
      </c>
    </row>
    <row r="96" spans="1:8" ht="15.75">
      <c r="A96" s="148" t="s">
        <v>812</v>
      </c>
      <c r="B96" s="136" t="s">
        <v>299</v>
      </c>
      <c r="C96" s="136" t="s">
        <v>444</v>
      </c>
      <c r="D96" s="136" t="s">
        <v>278</v>
      </c>
      <c r="E96" s="136" t="s">
        <v>278</v>
      </c>
      <c r="F96" s="137">
        <v>63862207.460000001</v>
      </c>
      <c r="G96" s="137">
        <v>69047504</v>
      </c>
      <c r="H96" s="137">
        <v>83209429</v>
      </c>
    </row>
    <row r="97" spans="1:8" ht="31.5">
      <c r="A97" s="138" t="s">
        <v>309</v>
      </c>
      <c r="B97" s="136" t="s">
        <v>299</v>
      </c>
      <c r="C97" s="136" t="s">
        <v>444</v>
      </c>
      <c r="D97" s="136" t="s">
        <v>811</v>
      </c>
      <c r="E97" s="139" t="s">
        <v>278</v>
      </c>
      <c r="F97" s="137">
        <v>306960</v>
      </c>
      <c r="G97" s="137">
        <v>306960</v>
      </c>
      <c r="H97" s="137">
        <v>306960</v>
      </c>
    </row>
    <row r="98" spans="1:8" ht="31.5">
      <c r="A98" s="138" t="s">
        <v>311</v>
      </c>
      <c r="B98" s="136" t="s">
        <v>299</v>
      </c>
      <c r="C98" s="136" t="s">
        <v>444</v>
      </c>
      <c r="D98" s="136" t="s">
        <v>811</v>
      </c>
      <c r="E98" s="136" t="s">
        <v>245</v>
      </c>
      <c r="F98" s="137">
        <v>306960</v>
      </c>
      <c r="G98" s="137">
        <v>306960</v>
      </c>
      <c r="H98" s="137">
        <v>306960</v>
      </c>
    </row>
    <row r="99" spans="1:8" ht="31.5">
      <c r="A99" s="138" t="s">
        <v>312</v>
      </c>
      <c r="B99" s="136" t="s">
        <v>299</v>
      </c>
      <c r="C99" s="136" t="s">
        <v>444</v>
      </c>
      <c r="D99" s="136" t="s">
        <v>811</v>
      </c>
      <c r="E99" s="136" t="s">
        <v>246</v>
      </c>
      <c r="F99" s="137">
        <v>306960</v>
      </c>
      <c r="G99" s="137">
        <v>306960</v>
      </c>
      <c r="H99" s="137">
        <v>306960</v>
      </c>
    </row>
    <row r="100" spans="1:8" ht="47.25">
      <c r="A100" s="138" t="s">
        <v>316</v>
      </c>
      <c r="B100" s="136" t="s">
        <v>299</v>
      </c>
      <c r="C100" s="136" t="s">
        <v>444</v>
      </c>
      <c r="D100" s="136" t="s">
        <v>763</v>
      </c>
      <c r="E100" s="139" t="s">
        <v>278</v>
      </c>
      <c r="F100" s="137">
        <v>625867.9</v>
      </c>
      <c r="G100" s="137">
        <v>607692</v>
      </c>
      <c r="H100" s="137">
        <v>607692</v>
      </c>
    </row>
    <row r="101" spans="1:8" ht="31.5">
      <c r="A101" s="138" t="s">
        <v>311</v>
      </c>
      <c r="B101" s="136" t="s">
        <v>299</v>
      </c>
      <c r="C101" s="136" t="s">
        <v>444</v>
      </c>
      <c r="D101" s="136" t="s">
        <v>763</v>
      </c>
      <c r="E101" s="136" t="s">
        <v>245</v>
      </c>
      <c r="F101" s="137">
        <v>625867.9</v>
      </c>
      <c r="G101" s="137">
        <v>607692</v>
      </c>
      <c r="H101" s="137">
        <v>607692</v>
      </c>
    </row>
    <row r="102" spans="1:8" ht="31.5">
      <c r="A102" s="138" t="s">
        <v>312</v>
      </c>
      <c r="B102" s="136" t="s">
        <v>299</v>
      </c>
      <c r="C102" s="136" t="s">
        <v>444</v>
      </c>
      <c r="D102" s="136" t="s">
        <v>763</v>
      </c>
      <c r="E102" s="136" t="s">
        <v>246</v>
      </c>
      <c r="F102" s="137">
        <v>625867.9</v>
      </c>
      <c r="G102" s="137">
        <v>607692</v>
      </c>
      <c r="H102" s="137">
        <v>607692</v>
      </c>
    </row>
    <row r="103" spans="1:8" ht="31.5">
      <c r="A103" s="138" t="s">
        <v>331</v>
      </c>
      <c r="B103" s="136" t="s">
        <v>299</v>
      </c>
      <c r="C103" s="136" t="s">
        <v>444</v>
      </c>
      <c r="D103" s="136" t="s">
        <v>810</v>
      </c>
      <c r="E103" s="139" t="s">
        <v>278</v>
      </c>
      <c r="F103" s="137">
        <v>11661131</v>
      </c>
      <c r="G103" s="137">
        <v>11651531</v>
      </c>
      <c r="H103" s="137">
        <v>11651531</v>
      </c>
    </row>
    <row r="104" spans="1:8" ht="31.5">
      <c r="A104" s="138" t="s">
        <v>333</v>
      </c>
      <c r="B104" s="136" t="s">
        <v>299</v>
      </c>
      <c r="C104" s="136" t="s">
        <v>444</v>
      </c>
      <c r="D104" s="136" t="s">
        <v>810</v>
      </c>
      <c r="E104" s="136" t="s">
        <v>251</v>
      </c>
      <c r="F104" s="137">
        <v>11661131</v>
      </c>
      <c r="G104" s="137">
        <v>11651531</v>
      </c>
      <c r="H104" s="137">
        <v>11651531</v>
      </c>
    </row>
    <row r="105" spans="1:8" ht="15.75">
      <c r="A105" s="138" t="s">
        <v>334</v>
      </c>
      <c r="B105" s="136" t="s">
        <v>299</v>
      </c>
      <c r="C105" s="136" t="s">
        <v>444</v>
      </c>
      <c r="D105" s="136" t="s">
        <v>810</v>
      </c>
      <c r="E105" s="136" t="s">
        <v>252</v>
      </c>
      <c r="F105" s="137">
        <v>11661131</v>
      </c>
      <c r="G105" s="137">
        <v>11651531</v>
      </c>
      <c r="H105" s="137">
        <v>11651531</v>
      </c>
    </row>
    <row r="106" spans="1:8" ht="31.5">
      <c r="A106" s="138" t="s">
        <v>377</v>
      </c>
      <c r="B106" s="136" t="s">
        <v>299</v>
      </c>
      <c r="C106" s="136" t="s">
        <v>444</v>
      </c>
      <c r="D106" s="136" t="s">
        <v>809</v>
      </c>
      <c r="E106" s="139" t="s">
        <v>278</v>
      </c>
      <c r="F106" s="137">
        <v>33239370.559999999</v>
      </c>
      <c r="G106" s="137">
        <v>26065118</v>
      </c>
      <c r="H106" s="137">
        <v>26065118</v>
      </c>
    </row>
    <row r="107" spans="1:8" ht="31.5">
      <c r="A107" s="138" t="s">
        <v>333</v>
      </c>
      <c r="B107" s="136" t="s">
        <v>299</v>
      </c>
      <c r="C107" s="136" t="s">
        <v>444</v>
      </c>
      <c r="D107" s="136" t="s">
        <v>809</v>
      </c>
      <c r="E107" s="136" t="s">
        <v>251</v>
      </c>
      <c r="F107" s="137">
        <v>33239370.559999999</v>
      </c>
      <c r="G107" s="137">
        <v>26065118</v>
      </c>
      <c r="H107" s="137">
        <v>26065118</v>
      </c>
    </row>
    <row r="108" spans="1:8" ht="15.75">
      <c r="A108" s="138" t="s">
        <v>334</v>
      </c>
      <c r="B108" s="136" t="s">
        <v>299</v>
      </c>
      <c r="C108" s="136" t="s">
        <v>444</v>
      </c>
      <c r="D108" s="136" t="s">
        <v>809</v>
      </c>
      <c r="E108" s="136" t="s">
        <v>252</v>
      </c>
      <c r="F108" s="137">
        <v>33239370.559999999</v>
      </c>
      <c r="G108" s="137">
        <v>26065118</v>
      </c>
      <c r="H108" s="137">
        <v>26065118</v>
      </c>
    </row>
    <row r="109" spans="1:8" ht="31.5">
      <c r="A109" s="138" t="s">
        <v>391</v>
      </c>
      <c r="B109" s="136" t="s">
        <v>299</v>
      </c>
      <c r="C109" s="136" t="s">
        <v>444</v>
      </c>
      <c r="D109" s="136" t="s">
        <v>808</v>
      </c>
      <c r="E109" s="139" t="s">
        <v>278</v>
      </c>
      <c r="F109" s="137">
        <v>3336949</v>
      </c>
      <c r="G109" s="137">
        <v>3336949</v>
      </c>
      <c r="H109" s="137">
        <v>3336949</v>
      </c>
    </row>
    <row r="110" spans="1:8" ht="31.5">
      <c r="A110" s="138" t="s">
        <v>311</v>
      </c>
      <c r="B110" s="136" t="s">
        <v>299</v>
      </c>
      <c r="C110" s="136" t="s">
        <v>444</v>
      </c>
      <c r="D110" s="136" t="s">
        <v>808</v>
      </c>
      <c r="E110" s="136" t="s">
        <v>245</v>
      </c>
      <c r="F110" s="137">
        <v>3336949</v>
      </c>
      <c r="G110" s="137">
        <v>3336949</v>
      </c>
      <c r="H110" s="137">
        <v>3336949</v>
      </c>
    </row>
    <row r="111" spans="1:8" ht="31.5">
      <c r="A111" s="138" t="s">
        <v>312</v>
      </c>
      <c r="B111" s="136" t="s">
        <v>299</v>
      </c>
      <c r="C111" s="136" t="s">
        <v>444</v>
      </c>
      <c r="D111" s="136" t="s">
        <v>808</v>
      </c>
      <c r="E111" s="136" t="s">
        <v>246</v>
      </c>
      <c r="F111" s="137">
        <v>3336949</v>
      </c>
      <c r="G111" s="137">
        <v>3336949</v>
      </c>
      <c r="H111" s="137">
        <v>3336949</v>
      </c>
    </row>
    <row r="112" spans="1:8" ht="31.5">
      <c r="A112" s="138" t="s">
        <v>309</v>
      </c>
      <c r="B112" s="136" t="s">
        <v>299</v>
      </c>
      <c r="C112" s="136" t="s">
        <v>444</v>
      </c>
      <c r="D112" s="136" t="s">
        <v>807</v>
      </c>
      <c r="E112" s="139" t="s">
        <v>278</v>
      </c>
      <c r="F112" s="137">
        <v>717000</v>
      </c>
      <c r="G112" s="137">
        <v>717000</v>
      </c>
      <c r="H112" s="137">
        <v>717000</v>
      </c>
    </row>
    <row r="113" spans="1:8" ht="31.5">
      <c r="A113" s="138" t="s">
        <v>311</v>
      </c>
      <c r="B113" s="136" t="s">
        <v>299</v>
      </c>
      <c r="C113" s="136" t="s">
        <v>444</v>
      </c>
      <c r="D113" s="136" t="s">
        <v>807</v>
      </c>
      <c r="E113" s="136" t="s">
        <v>245</v>
      </c>
      <c r="F113" s="137">
        <v>717000</v>
      </c>
      <c r="G113" s="137">
        <v>717000</v>
      </c>
      <c r="H113" s="137">
        <v>717000</v>
      </c>
    </row>
    <row r="114" spans="1:8" ht="31.5">
      <c r="A114" s="138" t="s">
        <v>312</v>
      </c>
      <c r="B114" s="136" t="s">
        <v>299</v>
      </c>
      <c r="C114" s="136" t="s">
        <v>444</v>
      </c>
      <c r="D114" s="136" t="s">
        <v>807</v>
      </c>
      <c r="E114" s="136" t="s">
        <v>246</v>
      </c>
      <c r="F114" s="137">
        <v>717000</v>
      </c>
      <c r="G114" s="137">
        <v>717000</v>
      </c>
      <c r="H114" s="137">
        <v>717000</v>
      </c>
    </row>
    <row r="115" spans="1:8" ht="31.5">
      <c r="A115" s="138" t="s">
        <v>520</v>
      </c>
      <c r="B115" s="136" t="s">
        <v>299</v>
      </c>
      <c r="C115" s="136" t="s">
        <v>444</v>
      </c>
      <c r="D115" s="136" t="s">
        <v>806</v>
      </c>
      <c r="E115" s="139" t="s">
        <v>278</v>
      </c>
      <c r="F115" s="137">
        <v>200000</v>
      </c>
      <c r="G115" s="137">
        <v>200000</v>
      </c>
      <c r="H115" s="137">
        <v>200000</v>
      </c>
    </row>
    <row r="116" spans="1:8" ht="31.5">
      <c r="A116" s="138" t="s">
        <v>311</v>
      </c>
      <c r="B116" s="136" t="s">
        <v>299</v>
      </c>
      <c r="C116" s="136" t="s">
        <v>444</v>
      </c>
      <c r="D116" s="136" t="s">
        <v>806</v>
      </c>
      <c r="E116" s="136" t="s">
        <v>245</v>
      </c>
      <c r="F116" s="137">
        <v>200000</v>
      </c>
      <c r="G116" s="137">
        <v>200000</v>
      </c>
      <c r="H116" s="137">
        <v>200000</v>
      </c>
    </row>
    <row r="117" spans="1:8" ht="31.5">
      <c r="A117" s="138" t="s">
        <v>312</v>
      </c>
      <c r="B117" s="136" t="s">
        <v>299</v>
      </c>
      <c r="C117" s="136" t="s">
        <v>444</v>
      </c>
      <c r="D117" s="136" t="s">
        <v>806</v>
      </c>
      <c r="E117" s="136" t="s">
        <v>246</v>
      </c>
      <c r="F117" s="137">
        <v>200000</v>
      </c>
      <c r="G117" s="137">
        <v>200000</v>
      </c>
      <c r="H117" s="137">
        <v>200000</v>
      </c>
    </row>
    <row r="118" spans="1:8" ht="31.5">
      <c r="A118" s="138" t="s">
        <v>523</v>
      </c>
      <c r="B118" s="136" t="s">
        <v>299</v>
      </c>
      <c r="C118" s="136" t="s">
        <v>444</v>
      </c>
      <c r="D118" s="136" t="s">
        <v>805</v>
      </c>
      <c r="E118" s="139" t="s">
        <v>278</v>
      </c>
      <c r="F118" s="137">
        <v>998000</v>
      </c>
      <c r="G118" s="137">
        <v>498000</v>
      </c>
      <c r="H118" s="137">
        <v>498000</v>
      </c>
    </row>
    <row r="119" spans="1:8" ht="31.5">
      <c r="A119" s="138" t="s">
        <v>311</v>
      </c>
      <c r="B119" s="136" t="s">
        <v>299</v>
      </c>
      <c r="C119" s="136" t="s">
        <v>444</v>
      </c>
      <c r="D119" s="136" t="s">
        <v>805</v>
      </c>
      <c r="E119" s="136" t="s">
        <v>245</v>
      </c>
      <c r="F119" s="137">
        <v>998000</v>
      </c>
      <c r="G119" s="137">
        <v>498000</v>
      </c>
      <c r="H119" s="137">
        <v>498000</v>
      </c>
    </row>
    <row r="120" spans="1:8" ht="31.5">
      <c r="A120" s="138" t="s">
        <v>312</v>
      </c>
      <c r="B120" s="136" t="s">
        <v>299</v>
      </c>
      <c r="C120" s="136" t="s">
        <v>444</v>
      </c>
      <c r="D120" s="136" t="s">
        <v>805</v>
      </c>
      <c r="E120" s="136" t="s">
        <v>246</v>
      </c>
      <c r="F120" s="137">
        <v>998000</v>
      </c>
      <c r="G120" s="137">
        <v>498000</v>
      </c>
      <c r="H120" s="137">
        <v>498000</v>
      </c>
    </row>
    <row r="121" spans="1:8" ht="31.5">
      <c r="A121" s="138" t="s">
        <v>307</v>
      </c>
      <c r="B121" s="136" t="s">
        <v>299</v>
      </c>
      <c r="C121" s="136" t="s">
        <v>444</v>
      </c>
      <c r="D121" s="136" t="s">
        <v>804</v>
      </c>
      <c r="E121" s="139" t="s">
        <v>278</v>
      </c>
      <c r="F121" s="137">
        <v>12342929</v>
      </c>
      <c r="G121" s="137">
        <v>12342929</v>
      </c>
      <c r="H121" s="137">
        <v>12342929</v>
      </c>
    </row>
    <row r="122" spans="1:8" ht="63">
      <c r="A122" s="138" t="s">
        <v>305</v>
      </c>
      <c r="B122" s="136" t="s">
        <v>299</v>
      </c>
      <c r="C122" s="136" t="s">
        <v>444</v>
      </c>
      <c r="D122" s="136" t="s">
        <v>804</v>
      </c>
      <c r="E122" s="136" t="s">
        <v>243</v>
      </c>
      <c r="F122" s="137">
        <v>11858681</v>
      </c>
      <c r="G122" s="137">
        <v>11858681</v>
      </c>
      <c r="H122" s="137">
        <v>11858681</v>
      </c>
    </row>
    <row r="123" spans="1:8" ht="31.5">
      <c r="A123" s="138" t="s">
        <v>306</v>
      </c>
      <c r="B123" s="136" t="s">
        <v>299</v>
      </c>
      <c r="C123" s="136" t="s">
        <v>444</v>
      </c>
      <c r="D123" s="136" t="s">
        <v>804</v>
      </c>
      <c r="E123" s="136" t="s">
        <v>244</v>
      </c>
      <c r="F123" s="137">
        <v>11858681</v>
      </c>
      <c r="G123" s="137">
        <v>11858681</v>
      </c>
      <c r="H123" s="137">
        <v>11858681</v>
      </c>
    </row>
    <row r="124" spans="1:8" ht="31.5">
      <c r="A124" s="138" t="s">
        <v>311</v>
      </c>
      <c r="B124" s="136" t="s">
        <v>299</v>
      </c>
      <c r="C124" s="136" t="s">
        <v>444</v>
      </c>
      <c r="D124" s="136" t="s">
        <v>804</v>
      </c>
      <c r="E124" s="136" t="s">
        <v>245</v>
      </c>
      <c r="F124" s="137">
        <v>478748</v>
      </c>
      <c r="G124" s="137">
        <v>478748</v>
      </c>
      <c r="H124" s="137">
        <v>478748</v>
      </c>
    </row>
    <row r="125" spans="1:8" ht="31.5">
      <c r="A125" s="138" t="s">
        <v>312</v>
      </c>
      <c r="B125" s="136" t="s">
        <v>299</v>
      </c>
      <c r="C125" s="136" t="s">
        <v>444</v>
      </c>
      <c r="D125" s="136" t="s">
        <v>804</v>
      </c>
      <c r="E125" s="136" t="s">
        <v>246</v>
      </c>
      <c r="F125" s="137">
        <v>478748</v>
      </c>
      <c r="G125" s="137">
        <v>478748</v>
      </c>
      <c r="H125" s="137">
        <v>478748</v>
      </c>
    </row>
    <row r="126" spans="1:8" ht="15.75">
      <c r="A126" s="138" t="s">
        <v>341</v>
      </c>
      <c r="B126" s="136" t="s">
        <v>299</v>
      </c>
      <c r="C126" s="136" t="s">
        <v>444</v>
      </c>
      <c r="D126" s="136" t="s">
        <v>804</v>
      </c>
      <c r="E126" s="136" t="s">
        <v>247</v>
      </c>
      <c r="F126" s="137">
        <v>5500</v>
      </c>
      <c r="G126" s="137">
        <v>5500</v>
      </c>
      <c r="H126" s="137">
        <v>5500</v>
      </c>
    </row>
    <row r="127" spans="1:8" ht="15.75">
      <c r="A127" s="138" t="s">
        <v>389</v>
      </c>
      <c r="B127" s="136" t="s">
        <v>299</v>
      </c>
      <c r="C127" s="136" t="s">
        <v>444</v>
      </c>
      <c r="D127" s="136" t="s">
        <v>804</v>
      </c>
      <c r="E127" s="136" t="s">
        <v>248</v>
      </c>
      <c r="F127" s="137">
        <v>5500</v>
      </c>
      <c r="G127" s="137">
        <v>5500</v>
      </c>
      <c r="H127" s="137">
        <v>5500</v>
      </c>
    </row>
    <row r="128" spans="1:8" ht="31.5">
      <c r="A128" s="138" t="s">
        <v>520</v>
      </c>
      <c r="B128" s="136" t="s">
        <v>299</v>
      </c>
      <c r="C128" s="136" t="s">
        <v>444</v>
      </c>
      <c r="D128" s="136" t="s">
        <v>803</v>
      </c>
      <c r="E128" s="139" t="s">
        <v>278</v>
      </c>
      <c r="F128" s="137">
        <v>424000</v>
      </c>
      <c r="G128" s="137">
        <v>424000</v>
      </c>
      <c r="H128" s="137">
        <v>424000</v>
      </c>
    </row>
    <row r="129" spans="1:8" ht="31.5">
      <c r="A129" s="138" t="s">
        <v>311</v>
      </c>
      <c r="B129" s="136" t="s">
        <v>299</v>
      </c>
      <c r="C129" s="136" t="s">
        <v>444</v>
      </c>
      <c r="D129" s="136" t="s">
        <v>803</v>
      </c>
      <c r="E129" s="136" t="s">
        <v>245</v>
      </c>
      <c r="F129" s="137">
        <v>424000</v>
      </c>
      <c r="G129" s="137">
        <v>424000</v>
      </c>
      <c r="H129" s="137">
        <v>424000</v>
      </c>
    </row>
    <row r="130" spans="1:8" ht="31.5">
      <c r="A130" s="138" t="s">
        <v>312</v>
      </c>
      <c r="B130" s="136" t="s">
        <v>299</v>
      </c>
      <c r="C130" s="136" t="s">
        <v>444</v>
      </c>
      <c r="D130" s="136" t="s">
        <v>803</v>
      </c>
      <c r="E130" s="136" t="s">
        <v>246</v>
      </c>
      <c r="F130" s="137">
        <v>424000</v>
      </c>
      <c r="G130" s="137">
        <v>424000</v>
      </c>
      <c r="H130" s="137">
        <v>424000</v>
      </c>
    </row>
    <row r="131" spans="1:8" ht="63">
      <c r="A131" s="138" t="s">
        <v>871</v>
      </c>
      <c r="B131" s="136" t="s">
        <v>299</v>
      </c>
      <c r="C131" s="136" t="s">
        <v>444</v>
      </c>
      <c r="D131" s="136" t="s">
        <v>880</v>
      </c>
      <c r="E131" s="139" t="s">
        <v>278</v>
      </c>
      <c r="F131" s="137">
        <v>10000</v>
      </c>
      <c r="G131" s="137">
        <v>0</v>
      </c>
      <c r="H131" s="137">
        <v>0</v>
      </c>
    </row>
    <row r="132" spans="1:8" ht="31.5">
      <c r="A132" s="138" t="s">
        <v>311</v>
      </c>
      <c r="B132" s="136" t="s">
        <v>299</v>
      </c>
      <c r="C132" s="136" t="s">
        <v>444</v>
      </c>
      <c r="D132" s="136" t="s">
        <v>880</v>
      </c>
      <c r="E132" s="136" t="s">
        <v>245</v>
      </c>
      <c r="F132" s="137">
        <v>10000</v>
      </c>
      <c r="G132" s="137">
        <v>0</v>
      </c>
      <c r="H132" s="137">
        <v>0</v>
      </c>
    </row>
    <row r="133" spans="1:8" ht="31.5">
      <c r="A133" s="138" t="s">
        <v>312</v>
      </c>
      <c r="B133" s="136" t="s">
        <v>299</v>
      </c>
      <c r="C133" s="136" t="s">
        <v>444</v>
      </c>
      <c r="D133" s="136" t="s">
        <v>880</v>
      </c>
      <c r="E133" s="136" t="s">
        <v>246</v>
      </c>
      <c r="F133" s="137">
        <v>10000</v>
      </c>
      <c r="G133" s="137">
        <v>0</v>
      </c>
      <c r="H133" s="137">
        <v>0</v>
      </c>
    </row>
    <row r="134" spans="1:8" ht="15.75">
      <c r="A134" s="138" t="s">
        <v>537</v>
      </c>
      <c r="B134" s="136" t="s">
        <v>299</v>
      </c>
      <c r="C134" s="136" t="s">
        <v>444</v>
      </c>
      <c r="D134" s="136" t="s">
        <v>802</v>
      </c>
      <c r="E134" s="139" t="s">
        <v>278</v>
      </c>
      <c r="F134" s="137">
        <v>0</v>
      </c>
      <c r="G134" s="137">
        <v>12897325</v>
      </c>
      <c r="H134" s="137">
        <v>27059250</v>
      </c>
    </row>
    <row r="135" spans="1:8" ht="15.75">
      <c r="A135" s="138" t="s">
        <v>341</v>
      </c>
      <c r="B135" s="136" t="s">
        <v>299</v>
      </c>
      <c r="C135" s="136" t="s">
        <v>444</v>
      </c>
      <c r="D135" s="136" t="s">
        <v>802</v>
      </c>
      <c r="E135" s="136" t="s">
        <v>247</v>
      </c>
      <c r="F135" s="137">
        <v>0</v>
      </c>
      <c r="G135" s="137">
        <v>12897325</v>
      </c>
      <c r="H135" s="137">
        <v>27059250</v>
      </c>
    </row>
    <row r="136" spans="1:8" ht="15.75">
      <c r="A136" s="138" t="s">
        <v>539</v>
      </c>
      <c r="B136" s="136" t="s">
        <v>299</v>
      </c>
      <c r="C136" s="136" t="s">
        <v>444</v>
      </c>
      <c r="D136" s="136" t="s">
        <v>802</v>
      </c>
      <c r="E136" s="136" t="s">
        <v>250</v>
      </c>
      <c r="F136" s="137">
        <v>0</v>
      </c>
      <c r="G136" s="137">
        <v>12897325</v>
      </c>
      <c r="H136" s="137">
        <v>27059250</v>
      </c>
    </row>
    <row r="137" spans="1:8" ht="15.75">
      <c r="A137" s="148" t="s">
        <v>801</v>
      </c>
      <c r="B137" s="136" t="s">
        <v>322</v>
      </c>
      <c r="C137" s="136" t="s">
        <v>278</v>
      </c>
      <c r="D137" s="136" t="s">
        <v>278</v>
      </c>
      <c r="E137" s="136" t="s">
        <v>278</v>
      </c>
      <c r="F137" s="137">
        <v>4195637</v>
      </c>
      <c r="G137" s="137">
        <v>4384670</v>
      </c>
      <c r="H137" s="137">
        <v>4539242</v>
      </c>
    </row>
    <row r="138" spans="1:8" ht="15.75">
      <c r="A138" s="148" t="s">
        <v>800</v>
      </c>
      <c r="B138" s="136" t="s">
        <v>322</v>
      </c>
      <c r="C138" s="136" t="s">
        <v>330</v>
      </c>
      <c r="D138" s="136" t="s">
        <v>278</v>
      </c>
      <c r="E138" s="136" t="s">
        <v>278</v>
      </c>
      <c r="F138" s="137">
        <v>4195637</v>
      </c>
      <c r="G138" s="137">
        <v>4384670</v>
      </c>
      <c r="H138" s="137">
        <v>4539242</v>
      </c>
    </row>
    <row r="139" spans="1:8" ht="31.5">
      <c r="A139" s="138" t="s">
        <v>581</v>
      </c>
      <c r="B139" s="136" t="s">
        <v>322</v>
      </c>
      <c r="C139" s="136" t="s">
        <v>330</v>
      </c>
      <c r="D139" s="136" t="s">
        <v>799</v>
      </c>
      <c r="E139" s="139" t="s">
        <v>278</v>
      </c>
      <c r="F139" s="137">
        <v>4195637</v>
      </c>
      <c r="G139" s="137">
        <v>4384670</v>
      </c>
      <c r="H139" s="137">
        <v>4539242</v>
      </c>
    </row>
    <row r="140" spans="1:8" ht="15.75">
      <c r="A140" s="138" t="s">
        <v>369</v>
      </c>
      <c r="B140" s="136" t="s">
        <v>322</v>
      </c>
      <c r="C140" s="136" t="s">
        <v>330</v>
      </c>
      <c r="D140" s="136" t="s">
        <v>799</v>
      </c>
      <c r="E140" s="136" t="s">
        <v>253</v>
      </c>
      <c r="F140" s="137">
        <v>4195637</v>
      </c>
      <c r="G140" s="137">
        <v>4384670</v>
      </c>
      <c r="H140" s="137">
        <v>4539242</v>
      </c>
    </row>
    <row r="141" spans="1:8" ht="15.75">
      <c r="A141" s="138" t="s">
        <v>370</v>
      </c>
      <c r="B141" s="136" t="s">
        <v>322</v>
      </c>
      <c r="C141" s="136" t="s">
        <v>330</v>
      </c>
      <c r="D141" s="136" t="s">
        <v>799</v>
      </c>
      <c r="E141" s="136" t="s">
        <v>254</v>
      </c>
      <c r="F141" s="137">
        <v>4195637</v>
      </c>
      <c r="G141" s="137">
        <v>4384670</v>
      </c>
      <c r="H141" s="137">
        <v>4539242</v>
      </c>
    </row>
    <row r="142" spans="1:8" ht="15.75">
      <c r="A142" s="148" t="s">
        <v>798</v>
      </c>
      <c r="B142" s="136" t="s">
        <v>330</v>
      </c>
      <c r="C142" s="136" t="s">
        <v>278</v>
      </c>
      <c r="D142" s="136" t="s">
        <v>278</v>
      </c>
      <c r="E142" s="136" t="s">
        <v>278</v>
      </c>
      <c r="F142" s="137">
        <v>8297762.4400000004</v>
      </c>
      <c r="G142" s="137">
        <v>7935685.2800000003</v>
      </c>
      <c r="H142" s="137">
        <v>8999015</v>
      </c>
    </row>
    <row r="143" spans="1:8" ht="15.75">
      <c r="A143" s="148" t="s">
        <v>797</v>
      </c>
      <c r="B143" s="136" t="s">
        <v>330</v>
      </c>
      <c r="C143" s="136" t="s">
        <v>430</v>
      </c>
      <c r="D143" s="136" t="s">
        <v>278</v>
      </c>
      <c r="E143" s="136" t="s">
        <v>278</v>
      </c>
      <c r="F143" s="137">
        <v>2629137.44</v>
      </c>
      <c r="G143" s="137">
        <v>2269460.2799999998</v>
      </c>
      <c r="H143" s="137">
        <v>3332790</v>
      </c>
    </row>
    <row r="144" spans="1:8" ht="47.25">
      <c r="A144" s="138" t="s">
        <v>316</v>
      </c>
      <c r="B144" s="136" t="s">
        <v>330</v>
      </c>
      <c r="C144" s="136" t="s">
        <v>430</v>
      </c>
      <c r="D144" s="136" t="s">
        <v>763</v>
      </c>
      <c r="E144" s="139" t="s">
        <v>278</v>
      </c>
      <c r="F144" s="137">
        <v>1906790</v>
      </c>
      <c r="G144" s="137">
        <v>843460.28</v>
      </c>
      <c r="H144" s="137">
        <v>1906790</v>
      </c>
    </row>
    <row r="145" spans="1:8" ht="31.5">
      <c r="A145" s="138" t="s">
        <v>311</v>
      </c>
      <c r="B145" s="136" t="s">
        <v>330</v>
      </c>
      <c r="C145" s="136" t="s">
        <v>430</v>
      </c>
      <c r="D145" s="136" t="s">
        <v>763</v>
      </c>
      <c r="E145" s="136" t="s">
        <v>245</v>
      </c>
      <c r="F145" s="137">
        <v>1906790</v>
      </c>
      <c r="G145" s="137">
        <v>843460.28</v>
      </c>
      <c r="H145" s="137">
        <v>1906790</v>
      </c>
    </row>
    <row r="146" spans="1:8" ht="31.5">
      <c r="A146" s="138" t="s">
        <v>312</v>
      </c>
      <c r="B146" s="136" t="s">
        <v>330</v>
      </c>
      <c r="C146" s="136" t="s">
        <v>430</v>
      </c>
      <c r="D146" s="136" t="s">
        <v>763</v>
      </c>
      <c r="E146" s="136" t="s">
        <v>246</v>
      </c>
      <c r="F146" s="137">
        <v>1906790</v>
      </c>
      <c r="G146" s="137">
        <v>843460.28</v>
      </c>
      <c r="H146" s="137">
        <v>1906790</v>
      </c>
    </row>
    <row r="147" spans="1:8" ht="31.5">
      <c r="A147" s="138" t="s">
        <v>318</v>
      </c>
      <c r="B147" s="136" t="s">
        <v>330</v>
      </c>
      <c r="C147" s="136" t="s">
        <v>430</v>
      </c>
      <c r="D147" s="136" t="s">
        <v>796</v>
      </c>
      <c r="E147" s="139" t="s">
        <v>278</v>
      </c>
      <c r="F147" s="137">
        <v>472347.44</v>
      </c>
      <c r="G147" s="137">
        <v>1176000</v>
      </c>
      <c r="H147" s="137">
        <v>1176000</v>
      </c>
    </row>
    <row r="148" spans="1:8" ht="31.5">
      <c r="A148" s="138" t="s">
        <v>311</v>
      </c>
      <c r="B148" s="136" t="s">
        <v>330</v>
      </c>
      <c r="C148" s="136" t="s">
        <v>430</v>
      </c>
      <c r="D148" s="136" t="s">
        <v>796</v>
      </c>
      <c r="E148" s="136" t="s">
        <v>245</v>
      </c>
      <c r="F148" s="137">
        <v>472347.44</v>
      </c>
      <c r="G148" s="137">
        <v>1176000</v>
      </c>
      <c r="H148" s="137">
        <v>1176000</v>
      </c>
    </row>
    <row r="149" spans="1:8" ht="31.5">
      <c r="A149" s="138" t="s">
        <v>312</v>
      </c>
      <c r="B149" s="136" t="s">
        <v>330</v>
      </c>
      <c r="C149" s="136" t="s">
        <v>430</v>
      </c>
      <c r="D149" s="136" t="s">
        <v>796</v>
      </c>
      <c r="E149" s="136" t="s">
        <v>246</v>
      </c>
      <c r="F149" s="137">
        <v>472347.44</v>
      </c>
      <c r="G149" s="137">
        <v>1176000</v>
      </c>
      <c r="H149" s="137">
        <v>1176000</v>
      </c>
    </row>
    <row r="150" spans="1:8" ht="47.25">
      <c r="A150" s="138" t="s">
        <v>656</v>
      </c>
      <c r="B150" s="136" t="s">
        <v>330</v>
      </c>
      <c r="C150" s="136" t="s">
        <v>430</v>
      </c>
      <c r="D150" s="136" t="s">
        <v>795</v>
      </c>
      <c r="E150" s="139" t="s">
        <v>278</v>
      </c>
      <c r="F150" s="137">
        <v>250000</v>
      </c>
      <c r="G150" s="137">
        <v>250000</v>
      </c>
      <c r="H150" s="137">
        <v>250000</v>
      </c>
    </row>
    <row r="151" spans="1:8" ht="31.5">
      <c r="A151" s="138" t="s">
        <v>311</v>
      </c>
      <c r="B151" s="136" t="s">
        <v>330</v>
      </c>
      <c r="C151" s="136" t="s">
        <v>430</v>
      </c>
      <c r="D151" s="136" t="s">
        <v>795</v>
      </c>
      <c r="E151" s="136" t="s">
        <v>245</v>
      </c>
      <c r="F151" s="137">
        <v>250000</v>
      </c>
      <c r="G151" s="137">
        <v>250000</v>
      </c>
      <c r="H151" s="137">
        <v>250000</v>
      </c>
    </row>
    <row r="152" spans="1:8" ht="31.5">
      <c r="A152" s="138" t="s">
        <v>312</v>
      </c>
      <c r="B152" s="136" t="s">
        <v>330</v>
      </c>
      <c r="C152" s="136" t="s">
        <v>430</v>
      </c>
      <c r="D152" s="136" t="s">
        <v>795</v>
      </c>
      <c r="E152" s="136" t="s">
        <v>246</v>
      </c>
      <c r="F152" s="137">
        <v>250000</v>
      </c>
      <c r="G152" s="137">
        <v>250000</v>
      </c>
      <c r="H152" s="137">
        <v>250000</v>
      </c>
    </row>
    <row r="153" spans="1:8" ht="31.5">
      <c r="A153" s="148" t="s">
        <v>794</v>
      </c>
      <c r="B153" s="136" t="s">
        <v>330</v>
      </c>
      <c r="C153" s="136" t="s">
        <v>297</v>
      </c>
      <c r="D153" s="136" t="s">
        <v>278</v>
      </c>
      <c r="E153" s="136" t="s">
        <v>278</v>
      </c>
      <c r="F153" s="137">
        <v>5668625</v>
      </c>
      <c r="G153" s="137">
        <v>5666225</v>
      </c>
      <c r="H153" s="137">
        <v>5666225</v>
      </c>
    </row>
    <row r="154" spans="1:8" ht="15.75">
      <c r="A154" s="138" t="s">
        <v>313</v>
      </c>
      <c r="B154" s="136" t="s">
        <v>330</v>
      </c>
      <c r="C154" s="136" t="s">
        <v>297</v>
      </c>
      <c r="D154" s="136" t="s">
        <v>793</v>
      </c>
      <c r="E154" s="139" t="s">
        <v>278</v>
      </c>
      <c r="F154" s="137">
        <v>5021515</v>
      </c>
      <c r="G154" s="137">
        <v>5019115</v>
      </c>
      <c r="H154" s="137">
        <v>5019115</v>
      </c>
    </row>
    <row r="155" spans="1:8" ht="63">
      <c r="A155" s="138" t="s">
        <v>305</v>
      </c>
      <c r="B155" s="136" t="s">
        <v>330</v>
      </c>
      <c r="C155" s="136" t="s">
        <v>297</v>
      </c>
      <c r="D155" s="136" t="s">
        <v>793</v>
      </c>
      <c r="E155" s="136" t="s">
        <v>243</v>
      </c>
      <c r="F155" s="137">
        <v>4278577</v>
      </c>
      <c r="G155" s="137">
        <v>4278577</v>
      </c>
      <c r="H155" s="137">
        <v>4278577</v>
      </c>
    </row>
    <row r="156" spans="1:8" ht="15.75">
      <c r="A156" s="138" t="s">
        <v>315</v>
      </c>
      <c r="B156" s="136" t="s">
        <v>330</v>
      </c>
      <c r="C156" s="136" t="s">
        <v>297</v>
      </c>
      <c r="D156" s="136" t="s">
        <v>793</v>
      </c>
      <c r="E156" s="136" t="s">
        <v>255</v>
      </c>
      <c r="F156" s="137">
        <v>4278577</v>
      </c>
      <c r="G156" s="137">
        <v>4278577</v>
      </c>
      <c r="H156" s="137">
        <v>4278577</v>
      </c>
    </row>
    <row r="157" spans="1:8" ht="31.5">
      <c r="A157" s="138" t="s">
        <v>311</v>
      </c>
      <c r="B157" s="136" t="s">
        <v>330</v>
      </c>
      <c r="C157" s="136" t="s">
        <v>297</v>
      </c>
      <c r="D157" s="136" t="s">
        <v>793</v>
      </c>
      <c r="E157" s="136" t="s">
        <v>245</v>
      </c>
      <c r="F157" s="137">
        <v>742938</v>
      </c>
      <c r="G157" s="137">
        <v>740538</v>
      </c>
      <c r="H157" s="137">
        <v>740538</v>
      </c>
    </row>
    <row r="158" spans="1:8" ht="31.5">
      <c r="A158" s="138" t="s">
        <v>312</v>
      </c>
      <c r="B158" s="136" t="s">
        <v>330</v>
      </c>
      <c r="C158" s="136" t="s">
        <v>297</v>
      </c>
      <c r="D158" s="136" t="s">
        <v>793</v>
      </c>
      <c r="E158" s="136" t="s">
        <v>246</v>
      </c>
      <c r="F158" s="137">
        <v>742938</v>
      </c>
      <c r="G158" s="137">
        <v>740538</v>
      </c>
      <c r="H158" s="137">
        <v>740538</v>
      </c>
    </row>
    <row r="159" spans="1:8" ht="63">
      <c r="A159" s="138" t="s">
        <v>587</v>
      </c>
      <c r="B159" s="136" t="s">
        <v>330</v>
      </c>
      <c r="C159" s="136" t="s">
        <v>297</v>
      </c>
      <c r="D159" s="136" t="s">
        <v>792</v>
      </c>
      <c r="E159" s="139" t="s">
        <v>278</v>
      </c>
      <c r="F159" s="137">
        <v>35590</v>
      </c>
      <c r="G159" s="137">
        <v>35590</v>
      </c>
      <c r="H159" s="137">
        <v>35590</v>
      </c>
    </row>
    <row r="160" spans="1:8" ht="31.5">
      <c r="A160" s="138" t="s">
        <v>311</v>
      </c>
      <c r="B160" s="136" t="s">
        <v>330</v>
      </c>
      <c r="C160" s="136" t="s">
        <v>297</v>
      </c>
      <c r="D160" s="136" t="s">
        <v>792</v>
      </c>
      <c r="E160" s="136" t="s">
        <v>245</v>
      </c>
      <c r="F160" s="137">
        <v>35590</v>
      </c>
      <c r="G160" s="137">
        <v>35590</v>
      </c>
      <c r="H160" s="137">
        <v>35590</v>
      </c>
    </row>
    <row r="161" spans="1:8" ht="31.5">
      <c r="A161" s="138" t="s">
        <v>312</v>
      </c>
      <c r="B161" s="136" t="s">
        <v>330</v>
      </c>
      <c r="C161" s="136" t="s">
        <v>297</v>
      </c>
      <c r="D161" s="136" t="s">
        <v>792</v>
      </c>
      <c r="E161" s="136" t="s">
        <v>246</v>
      </c>
      <c r="F161" s="137">
        <v>35590</v>
      </c>
      <c r="G161" s="137">
        <v>35590</v>
      </c>
      <c r="H161" s="137">
        <v>35590</v>
      </c>
    </row>
    <row r="162" spans="1:8" ht="15.75">
      <c r="A162" s="138" t="s">
        <v>339</v>
      </c>
      <c r="B162" s="136" t="s">
        <v>330</v>
      </c>
      <c r="C162" s="136" t="s">
        <v>297</v>
      </c>
      <c r="D162" s="136" t="s">
        <v>791</v>
      </c>
      <c r="E162" s="139" t="s">
        <v>278</v>
      </c>
      <c r="F162" s="137">
        <v>361520</v>
      </c>
      <c r="G162" s="137">
        <v>361520</v>
      </c>
      <c r="H162" s="137">
        <v>361520</v>
      </c>
    </row>
    <row r="163" spans="1:8" ht="31.5">
      <c r="A163" s="138" t="s">
        <v>311</v>
      </c>
      <c r="B163" s="136" t="s">
        <v>330</v>
      </c>
      <c r="C163" s="136" t="s">
        <v>297</v>
      </c>
      <c r="D163" s="136" t="s">
        <v>791</v>
      </c>
      <c r="E163" s="136" t="s">
        <v>245</v>
      </c>
      <c r="F163" s="137">
        <v>81520</v>
      </c>
      <c r="G163" s="137">
        <v>81520</v>
      </c>
      <c r="H163" s="137">
        <v>81520</v>
      </c>
    </row>
    <row r="164" spans="1:8" ht="31.5">
      <c r="A164" s="138" t="s">
        <v>312</v>
      </c>
      <c r="B164" s="136" t="s">
        <v>330</v>
      </c>
      <c r="C164" s="136" t="s">
        <v>297</v>
      </c>
      <c r="D164" s="136" t="s">
        <v>791</v>
      </c>
      <c r="E164" s="136" t="s">
        <v>246</v>
      </c>
      <c r="F164" s="137">
        <v>81520</v>
      </c>
      <c r="G164" s="137">
        <v>81520</v>
      </c>
      <c r="H164" s="137">
        <v>81520</v>
      </c>
    </row>
    <row r="165" spans="1:8" ht="15.75">
      <c r="A165" s="138" t="s">
        <v>341</v>
      </c>
      <c r="B165" s="136" t="s">
        <v>330</v>
      </c>
      <c r="C165" s="136" t="s">
        <v>297</v>
      </c>
      <c r="D165" s="136" t="s">
        <v>791</v>
      </c>
      <c r="E165" s="136" t="s">
        <v>247</v>
      </c>
      <c r="F165" s="137">
        <v>280000</v>
      </c>
      <c r="G165" s="137">
        <v>280000</v>
      </c>
      <c r="H165" s="137">
        <v>280000</v>
      </c>
    </row>
    <row r="166" spans="1:8" ht="47.25">
      <c r="A166" s="138" t="s">
        <v>342</v>
      </c>
      <c r="B166" s="136" t="s">
        <v>330</v>
      </c>
      <c r="C166" s="136" t="s">
        <v>297</v>
      </c>
      <c r="D166" s="136" t="s">
        <v>791</v>
      </c>
      <c r="E166" s="136" t="s">
        <v>256</v>
      </c>
      <c r="F166" s="137">
        <v>280000</v>
      </c>
      <c r="G166" s="137">
        <v>280000</v>
      </c>
      <c r="H166" s="137">
        <v>280000</v>
      </c>
    </row>
    <row r="167" spans="1:8" ht="47.25">
      <c r="A167" s="138" t="s">
        <v>656</v>
      </c>
      <c r="B167" s="136" t="s">
        <v>330</v>
      </c>
      <c r="C167" s="136" t="s">
        <v>297</v>
      </c>
      <c r="D167" s="136" t="s">
        <v>790</v>
      </c>
      <c r="E167" s="139" t="s">
        <v>278</v>
      </c>
      <c r="F167" s="137">
        <v>250000</v>
      </c>
      <c r="G167" s="137">
        <v>250000</v>
      </c>
      <c r="H167" s="137">
        <v>250000</v>
      </c>
    </row>
    <row r="168" spans="1:8" ht="31.5">
      <c r="A168" s="138" t="s">
        <v>311</v>
      </c>
      <c r="B168" s="136" t="s">
        <v>330</v>
      </c>
      <c r="C168" s="136" t="s">
        <v>297</v>
      </c>
      <c r="D168" s="136" t="s">
        <v>790</v>
      </c>
      <c r="E168" s="136" t="s">
        <v>245</v>
      </c>
      <c r="F168" s="137">
        <v>250000</v>
      </c>
      <c r="G168" s="137">
        <v>250000</v>
      </c>
      <c r="H168" s="137">
        <v>250000</v>
      </c>
    </row>
    <row r="169" spans="1:8" ht="31.5">
      <c r="A169" s="138" t="s">
        <v>312</v>
      </c>
      <c r="B169" s="136" t="s">
        <v>330</v>
      </c>
      <c r="C169" s="136" t="s">
        <v>297</v>
      </c>
      <c r="D169" s="136" t="s">
        <v>790</v>
      </c>
      <c r="E169" s="136" t="s">
        <v>246</v>
      </c>
      <c r="F169" s="137">
        <v>250000</v>
      </c>
      <c r="G169" s="137">
        <v>250000</v>
      </c>
      <c r="H169" s="137">
        <v>250000</v>
      </c>
    </row>
    <row r="170" spans="1:8" ht="15.75">
      <c r="A170" s="148" t="s">
        <v>789</v>
      </c>
      <c r="B170" s="136" t="s">
        <v>336</v>
      </c>
      <c r="C170" s="136" t="s">
        <v>278</v>
      </c>
      <c r="D170" s="136" t="s">
        <v>278</v>
      </c>
      <c r="E170" s="136" t="s">
        <v>278</v>
      </c>
      <c r="F170" s="137">
        <v>188154675.66999999</v>
      </c>
      <c r="G170" s="137">
        <v>48183595.619999997</v>
      </c>
      <c r="H170" s="137">
        <v>205934654.43000001</v>
      </c>
    </row>
    <row r="171" spans="1:8" ht="15.75">
      <c r="A171" s="148" t="s">
        <v>788</v>
      </c>
      <c r="B171" s="136" t="s">
        <v>336</v>
      </c>
      <c r="C171" s="136" t="s">
        <v>349</v>
      </c>
      <c r="D171" s="136" t="s">
        <v>278</v>
      </c>
      <c r="E171" s="136" t="s">
        <v>278</v>
      </c>
      <c r="F171" s="137">
        <v>723959.47</v>
      </c>
      <c r="G171" s="137">
        <v>660087.92000000004</v>
      </c>
      <c r="H171" s="137">
        <v>596216.37</v>
      </c>
    </row>
    <row r="172" spans="1:8" ht="110.25">
      <c r="A172" s="138" t="s">
        <v>337</v>
      </c>
      <c r="B172" s="136" t="s">
        <v>336</v>
      </c>
      <c r="C172" s="136" t="s">
        <v>349</v>
      </c>
      <c r="D172" s="136" t="s">
        <v>787</v>
      </c>
      <c r="E172" s="139" t="s">
        <v>278</v>
      </c>
      <c r="F172" s="137">
        <v>723959.47</v>
      </c>
      <c r="G172" s="137">
        <v>660087.92000000004</v>
      </c>
      <c r="H172" s="137">
        <v>596216.37</v>
      </c>
    </row>
    <row r="173" spans="1:8" ht="31.5">
      <c r="A173" s="138" t="s">
        <v>311</v>
      </c>
      <c r="B173" s="136" t="s">
        <v>336</v>
      </c>
      <c r="C173" s="136" t="s">
        <v>349</v>
      </c>
      <c r="D173" s="136" t="s">
        <v>787</v>
      </c>
      <c r="E173" s="136" t="s">
        <v>245</v>
      </c>
      <c r="F173" s="137">
        <v>723959.47</v>
      </c>
      <c r="G173" s="137">
        <v>660087.92000000004</v>
      </c>
      <c r="H173" s="137">
        <v>596216.37</v>
      </c>
    </row>
    <row r="174" spans="1:8" ht="31.5">
      <c r="A174" s="138" t="s">
        <v>312</v>
      </c>
      <c r="B174" s="136" t="s">
        <v>336</v>
      </c>
      <c r="C174" s="136" t="s">
        <v>349</v>
      </c>
      <c r="D174" s="136" t="s">
        <v>787</v>
      </c>
      <c r="E174" s="136" t="s">
        <v>246</v>
      </c>
      <c r="F174" s="137">
        <v>723959.47</v>
      </c>
      <c r="G174" s="137">
        <v>660087.92000000004</v>
      </c>
      <c r="H174" s="137">
        <v>596216.37</v>
      </c>
    </row>
    <row r="175" spans="1:8" ht="15.75">
      <c r="A175" s="148" t="s">
        <v>786</v>
      </c>
      <c r="B175" s="136" t="s">
        <v>336</v>
      </c>
      <c r="C175" s="136" t="s">
        <v>380</v>
      </c>
      <c r="D175" s="136" t="s">
        <v>278</v>
      </c>
      <c r="E175" s="136" t="s">
        <v>278</v>
      </c>
      <c r="F175" s="137">
        <v>952027.2</v>
      </c>
      <c r="G175" s="137">
        <v>744132</v>
      </c>
      <c r="H175" s="137">
        <v>744132</v>
      </c>
    </row>
    <row r="176" spans="1:8" ht="47.25">
      <c r="A176" s="138" t="s">
        <v>316</v>
      </c>
      <c r="B176" s="136" t="s">
        <v>336</v>
      </c>
      <c r="C176" s="136" t="s">
        <v>380</v>
      </c>
      <c r="D176" s="136" t="s">
        <v>763</v>
      </c>
      <c r="E176" s="139" t="s">
        <v>278</v>
      </c>
      <c r="F176" s="137">
        <v>129859.2</v>
      </c>
      <c r="G176" s="137">
        <v>0</v>
      </c>
      <c r="H176" s="137">
        <v>0</v>
      </c>
    </row>
    <row r="177" spans="1:8" ht="31.5">
      <c r="A177" s="138" t="s">
        <v>311</v>
      </c>
      <c r="B177" s="136" t="s">
        <v>336</v>
      </c>
      <c r="C177" s="136" t="s">
        <v>380</v>
      </c>
      <c r="D177" s="136" t="s">
        <v>763</v>
      </c>
      <c r="E177" s="136" t="s">
        <v>245</v>
      </c>
      <c r="F177" s="137">
        <v>129859.2</v>
      </c>
      <c r="G177" s="137">
        <v>0</v>
      </c>
      <c r="H177" s="137">
        <v>0</v>
      </c>
    </row>
    <row r="178" spans="1:8" ht="31.5">
      <c r="A178" s="138" t="s">
        <v>312</v>
      </c>
      <c r="B178" s="136" t="s">
        <v>336</v>
      </c>
      <c r="C178" s="136" t="s">
        <v>380</v>
      </c>
      <c r="D178" s="136" t="s">
        <v>763</v>
      </c>
      <c r="E178" s="136" t="s">
        <v>246</v>
      </c>
      <c r="F178" s="137">
        <v>129859.2</v>
      </c>
      <c r="G178" s="137">
        <v>0</v>
      </c>
      <c r="H178" s="137">
        <v>0</v>
      </c>
    </row>
    <row r="179" spans="1:8" ht="78.75">
      <c r="A179" s="138" t="s">
        <v>343</v>
      </c>
      <c r="B179" s="136" t="s">
        <v>336</v>
      </c>
      <c r="C179" s="136" t="s">
        <v>380</v>
      </c>
      <c r="D179" s="136" t="s">
        <v>785</v>
      </c>
      <c r="E179" s="139" t="s">
        <v>278</v>
      </c>
      <c r="F179" s="137">
        <v>822168</v>
      </c>
      <c r="G179" s="137">
        <v>744132</v>
      </c>
      <c r="H179" s="137">
        <v>744132</v>
      </c>
    </row>
    <row r="180" spans="1:8" ht="15.75">
      <c r="A180" s="138" t="s">
        <v>341</v>
      </c>
      <c r="B180" s="136" t="s">
        <v>336</v>
      </c>
      <c r="C180" s="136" t="s">
        <v>380</v>
      </c>
      <c r="D180" s="136" t="s">
        <v>785</v>
      </c>
      <c r="E180" s="136" t="s">
        <v>247</v>
      </c>
      <c r="F180" s="137">
        <v>822168</v>
      </c>
      <c r="G180" s="137">
        <v>744132</v>
      </c>
      <c r="H180" s="137">
        <v>744132</v>
      </c>
    </row>
    <row r="181" spans="1:8" ht="47.25">
      <c r="A181" s="138" t="s">
        <v>342</v>
      </c>
      <c r="B181" s="136" t="s">
        <v>336</v>
      </c>
      <c r="C181" s="136" t="s">
        <v>380</v>
      </c>
      <c r="D181" s="136" t="s">
        <v>785</v>
      </c>
      <c r="E181" s="136" t="s">
        <v>256</v>
      </c>
      <c r="F181" s="137">
        <v>822168</v>
      </c>
      <c r="G181" s="137">
        <v>744132</v>
      </c>
      <c r="H181" s="137">
        <v>744132</v>
      </c>
    </row>
    <row r="182" spans="1:8" ht="15.75">
      <c r="A182" s="148" t="s">
        <v>784</v>
      </c>
      <c r="B182" s="136" t="s">
        <v>336</v>
      </c>
      <c r="C182" s="136" t="s">
        <v>430</v>
      </c>
      <c r="D182" s="136" t="s">
        <v>278</v>
      </c>
      <c r="E182" s="136" t="s">
        <v>278</v>
      </c>
      <c r="F182" s="137">
        <v>179241698.22</v>
      </c>
      <c r="G182" s="137">
        <v>43333364</v>
      </c>
      <c r="H182" s="137">
        <v>184415143.38999999</v>
      </c>
    </row>
    <row r="183" spans="1:8" ht="31.5">
      <c r="A183" s="138" t="s">
        <v>500</v>
      </c>
      <c r="B183" s="136" t="s">
        <v>336</v>
      </c>
      <c r="C183" s="136" t="s">
        <v>430</v>
      </c>
      <c r="D183" s="136" t="s">
        <v>783</v>
      </c>
      <c r="E183" s="139" t="s">
        <v>278</v>
      </c>
      <c r="F183" s="137">
        <v>1072409.8400000001</v>
      </c>
      <c r="G183" s="137">
        <v>0</v>
      </c>
      <c r="H183" s="137">
        <v>0</v>
      </c>
    </row>
    <row r="184" spans="1:8" ht="31.5">
      <c r="A184" s="138" t="s">
        <v>364</v>
      </c>
      <c r="B184" s="136" t="s">
        <v>336</v>
      </c>
      <c r="C184" s="136" t="s">
        <v>430</v>
      </c>
      <c r="D184" s="136" t="s">
        <v>783</v>
      </c>
      <c r="E184" s="136" t="s">
        <v>257</v>
      </c>
      <c r="F184" s="137">
        <v>1072409.8400000001</v>
      </c>
      <c r="G184" s="137">
        <v>0</v>
      </c>
      <c r="H184" s="137">
        <v>0</v>
      </c>
    </row>
    <row r="185" spans="1:8" ht="15.75">
      <c r="A185" s="138" t="s">
        <v>365</v>
      </c>
      <c r="B185" s="136" t="s">
        <v>336</v>
      </c>
      <c r="C185" s="136" t="s">
        <v>430</v>
      </c>
      <c r="D185" s="136" t="s">
        <v>783</v>
      </c>
      <c r="E185" s="136" t="s">
        <v>258</v>
      </c>
      <c r="F185" s="137">
        <v>1072409.8400000001</v>
      </c>
      <c r="G185" s="137">
        <v>0</v>
      </c>
      <c r="H185" s="137">
        <v>0</v>
      </c>
    </row>
    <row r="186" spans="1:8" ht="15.75">
      <c r="A186" s="138" t="s">
        <v>502</v>
      </c>
      <c r="B186" s="136" t="s">
        <v>336</v>
      </c>
      <c r="C186" s="136" t="s">
        <v>430</v>
      </c>
      <c r="D186" s="136" t="s">
        <v>782</v>
      </c>
      <c r="E186" s="139" t="s">
        <v>278</v>
      </c>
      <c r="F186" s="137">
        <v>515310</v>
      </c>
      <c r="G186" s="137">
        <v>515310</v>
      </c>
      <c r="H186" s="137">
        <v>515310</v>
      </c>
    </row>
    <row r="187" spans="1:8" ht="31.5">
      <c r="A187" s="138" t="s">
        <v>311</v>
      </c>
      <c r="B187" s="136" t="s">
        <v>336</v>
      </c>
      <c r="C187" s="136" t="s">
        <v>430</v>
      </c>
      <c r="D187" s="136" t="s">
        <v>782</v>
      </c>
      <c r="E187" s="136" t="s">
        <v>245</v>
      </c>
      <c r="F187" s="137">
        <v>515310</v>
      </c>
      <c r="G187" s="137">
        <v>515310</v>
      </c>
      <c r="H187" s="137">
        <v>515310</v>
      </c>
    </row>
    <row r="188" spans="1:8" ht="31.5">
      <c r="A188" s="138" t="s">
        <v>312</v>
      </c>
      <c r="B188" s="136" t="s">
        <v>336</v>
      </c>
      <c r="C188" s="136" t="s">
        <v>430</v>
      </c>
      <c r="D188" s="136" t="s">
        <v>782</v>
      </c>
      <c r="E188" s="136" t="s">
        <v>246</v>
      </c>
      <c r="F188" s="137">
        <v>515310</v>
      </c>
      <c r="G188" s="137">
        <v>515310</v>
      </c>
      <c r="H188" s="137">
        <v>515310</v>
      </c>
    </row>
    <row r="189" spans="1:8" ht="31.5">
      <c r="A189" s="138" t="s">
        <v>504</v>
      </c>
      <c r="B189" s="136" t="s">
        <v>336</v>
      </c>
      <c r="C189" s="136" t="s">
        <v>430</v>
      </c>
      <c r="D189" s="136" t="s">
        <v>781</v>
      </c>
      <c r="E189" s="139" t="s">
        <v>278</v>
      </c>
      <c r="F189" s="137">
        <v>106319387.67</v>
      </c>
      <c r="G189" s="137">
        <v>0</v>
      </c>
      <c r="H189" s="137">
        <v>129741816.2</v>
      </c>
    </row>
    <row r="190" spans="1:8" ht="31.5">
      <c r="A190" s="138" t="s">
        <v>364</v>
      </c>
      <c r="B190" s="136" t="s">
        <v>336</v>
      </c>
      <c r="C190" s="136" t="s">
        <v>430</v>
      </c>
      <c r="D190" s="136" t="s">
        <v>781</v>
      </c>
      <c r="E190" s="136" t="s">
        <v>257</v>
      </c>
      <c r="F190" s="137">
        <v>106319387.67</v>
      </c>
      <c r="G190" s="137">
        <v>0</v>
      </c>
      <c r="H190" s="137">
        <v>129741816.2</v>
      </c>
    </row>
    <row r="191" spans="1:8" ht="15.75">
      <c r="A191" s="138" t="s">
        <v>365</v>
      </c>
      <c r="B191" s="136" t="s">
        <v>336</v>
      </c>
      <c r="C191" s="136" t="s">
        <v>430</v>
      </c>
      <c r="D191" s="136" t="s">
        <v>781</v>
      </c>
      <c r="E191" s="136" t="s">
        <v>258</v>
      </c>
      <c r="F191" s="137">
        <v>106319387.67</v>
      </c>
      <c r="G191" s="137">
        <v>0</v>
      </c>
      <c r="H191" s="137">
        <v>129741816.2</v>
      </c>
    </row>
    <row r="192" spans="1:8" ht="31.5">
      <c r="A192" s="138" t="s">
        <v>507</v>
      </c>
      <c r="B192" s="136" t="s">
        <v>336</v>
      </c>
      <c r="C192" s="136" t="s">
        <v>430</v>
      </c>
      <c r="D192" s="136" t="s">
        <v>780</v>
      </c>
      <c r="E192" s="139" t="s">
        <v>278</v>
      </c>
      <c r="F192" s="137">
        <v>1219568.26</v>
      </c>
      <c r="G192" s="137">
        <v>1394820</v>
      </c>
      <c r="H192" s="137">
        <v>868000.01</v>
      </c>
    </row>
    <row r="193" spans="1:8" ht="31.5">
      <c r="A193" s="138" t="s">
        <v>311</v>
      </c>
      <c r="B193" s="136" t="s">
        <v>336</v>
      </c>
      <c r="C193" s="136" t="s">
        <v>430</v>
      </c>
      <c r="D193" s="136" t="s">
        <v>780</v>
      </c>
      <c r="E193" s="136" t="s">
        <v>245</v>
      </c>
      <c r="F193" s="137">
        <v>1219568.26</v>
      </c>
      <c r="G193" s="137">
        <v>1394820</v>
      </c>
      <c r="H193" s="137">
        <v>868000.01</v>
      </c>
    </row>
    <row r="194" spans="1:8" ht="31.5">
      <c r="A194" s="138" t="s">
        <v>312</v>
      </c>
      <c r="B194" s="136" t="s">
        <v>336</v>
      </c>
      <c r="C194" s="136" t="s">
        <v>430</v>
      </c>
      <c r="D194" s="136" t="s">
        <v>780</v>
      </c>
      <c r="E194" s="136" t="s">
        <v>246</v>
      </c>
      <c r="F194" s="137">
        <v>1219568.26</v>
      </c>
      <c r="G194" s="137">
        <v>1394820</v>
      </c>
      <c r="H194" s="137">
        <v>868000.01</v>
      </c>
    </row>
    <row r="195" spans="1:8" ht="47.25">
      <c r="A195" s="138" t="s">
        <v>509</v>
      </c>
      <c r="B195" s="136" t="s">
        <v>336</v>
      </c>
      <c r="C195" s="136" t="s">
        <v>430</v>
      </c>
      <c r="D195" s="136" t="s">
        <v>779</v>
      </c>
      <c r="E195" s="139" t="s">
        <v>278</v>
      </c>
      <c r="F195" s="137">
        <v>39105416.710000001</v>
      </c>
      <c r="G195" s="137">
        <v>13599142.82</v>
      </c>
      <c r="H195" s="137">
        <v>14826649.779999999</v>
      </c>
    </row>
    <row r="196" spans="1:8" ht="15.75">
      <c r="A196" s="138" t="s">
        <v>369</v>
      </c>
      <c r="B196" s="136" t="s">
        <v>336</v>
      </c>
      <c r="C196" s="136" t="s">
        <v>430</v>
      </c>
      <c r="D196" s="136" t="s">
        <v>779</v>
      </c>
      <c r="E196" s="136" t="s">
        <v>253</v>
      </c>
      <c r="F196" s="137">
        <v>39105416.710000001</v>
      </c>
      <c r="G196" s="137">
        <v>13599142.82</v>
      </c>
      <c r="H196" s="137">
        <v>14826649.779999999</v>
      </c>
    </row>
    <row r="197" spans="1:8" ht="15.75">
      <c r="A197" s="138" t="s">
        <v>200</v>
      </c>
      <c r="B197" s="136" t="s">
        <v>336</v>
      </c>
      <c r="C197" s="136" t="s">
        <v>430</v>
      </c>
      <c r="D197" s="136" t="s">
        <v>779</v>
      </c>
      <c r="E197" s="136" t="s">
        <v>259</v>
      </c>
      <c r="F197" s="137">
        <v>39105416.710000001</v>
      </c>
      <c r="G197" s="137">
        <v>13599142.82</v>
      </c>
      <c r="H197" s="137">
        <v>14826649.779999999</v>
      </c>
    </row>
    <row r="198" spans="1:8" ht="31.5">
      <c r="A198" s="138" t="s">
        <v>512</v>
      </c>
      <c r="B198" s="136" t="s">
        <v>336</v>
      </c>
      <c r="C198" s="136" t="s">
        <v>430</v>
      </c>
      <c r="D198" s="136" t="s">
        <v>778</v>
      </c>
      <c r="E198" s="139" t="s">
        <v>278</v>
      </c>
      <c r="F198" s="137">
        <v>30999285.739999998</v>
      </c>
      <c r="G198" s="137">
        <v>27824091.18</v>
      </c>
      <c r="H198" s="137">
        <v>38463367.399999999</v>
      </c>
    </row>
    <row r="199" spans="1:8" ht="31.5">
      <c r="A199" s="138" t="s">
        <v>311</v>
      </c>
      <c r="B199" s="136" t="s">
        <v>336</v>
      </c>
      <c r="C199" s="136" t="s">
        <v>430</v>
      </c>
      <c r="D199" s="136" t="s">
        <v>778</v>
      </c>
      <c r="E199" s="136" t="s">
        <v>245</v>
      </c>
      <c r="F199" s="137">
        <v>2890282.61</v>
      </c>
      <c r="G199" s="137">
        <v>27824091.18</v>
      </c>
      <c r="H199" s="137">
        <v>38463367.399999999</v>
      </c>
    </row>
    <row r="200" spans="1:8" ht="31.5">
      <c r="A200" s="138" t="s">
        <v>312</v>
      </c>
      <c r="B200" s="136" t="s">
        <v>336</v>
      </c>
      <c r="C200" s="136" t="s">
        <v>430</v>
      </c>
      <c r="D200" s="136" t="s">
        <v>778</v>
      </c>
      <c r="E200" s="136" t="s">
        <v>246</v>
      </c>
      <c r="F200" s="137">
        <v>2890282.61</v>
      </c>
      <c r="G200" s="137">
        <v>27824091.18</v>
      </c>
      <c r="H200" s="137">
        <v>38463367.399999999</v>
      </c>
    </row>
    <row r="201" spans="1:8" ht="15.75">
      <c r="A201" s="138" t="s">
        <v>369</v>
      </c>
      <c r="B201" s="136" t="s">
        <v>336</v>
      </c>
      <c r="C201" s="136" t="s">
        <v>430</v>
      </c>
      <c r="D201" s="136" t="s">
        <v>778</v>
      </c>
      <c r="E201" s="136" t="s">
        <v>253</v>
      </c>
      <c r="F201" s="137">
        <v>28109003.129999999</v>
      </c>
      <c r="G201" s="137">
        <v>0</v>
      </c>
      <c r="H201" s="137">
        <v>0</v>
      </c>
    </row>
    <row r="202" spans="1:8" ht="15.75">
      <c r="A202" s="138" t="s">
        <v>200</v>
      </c>
      <c r="B202" s="136" t="s">
        <v>336</v>
      </c>
      <c r="C202" s="136" t="s">
        <v>430</v>
      </c>
      <c r="D202" s="136" t="s">
        <v>778</v>
      </c>
      <c r="E202" s="136" t="s">
        <v>259</v>
      </c>
      <c r="F202" s="137">
        <v>28109003.129999999</v>
      </c>
      <c r="G202" s="137">
        <v>0</v>
      </c>
      <c r="H202" s="137">
        <v>0</v>
      </c>
    </row>
    <row r="203" spans="1:8" ht="31.5">
      <c r="A203" s="138" t="s">
        <v>662</v>
      </c>
      <c r="B203" s="136" t="s">
        <v>336</v>
      </c>
      <c r="C203" s="136" t="s">
        <v>430</v>
      </c>
      <c r="D203" s="136" t="s">
        <v>765</v>
      </c>
      <c r="E203" s="139" t="s">
        <v>278</v>
      </c>
      <c r="F203" s="137">
        <v>10320</v>
      </c>
      <c r="G203" s="137">
        <v>0</v>
      </c>
      <c r="H203" s="137">
        <v>0</v>
      </c>
    </row>
    <row r="204" spans="1:8" ht="15.75">
      <c r="A204" s="138" t="s">
        <v>341</v>
      </c>
      <c r="B204" s="136" t="s">
        <v>336</v>
      </c>
      <c r="C204" s="136" t="s">
        <v>430</v>
      </c>
      <c r="D204" s="136" t="s">
        <v>765</v>
      </c>
      <c r="E204" s="136" t="s">
        <v>247</v>
      </c>
      <c r="F204" s="137">
        <v>10320</v>
      </c>
      <c r="G204" s="137">
        <v>0</v>
      </c>
      <c r="H204" s="137">
        <v>0</v>
      </c>
    </row>
    <row r="205" spans="1:8" ht="15.75">
      <c r="A205" s="138" t="s">
        <v>664</v>
      </c>
      <c r="B205" s="136" t="s">
        <v>336</v>
      </c>
      <c r="C205" s="136" t="s">
        <v>430</v>
      </c>
      <c r="D205" s="136" t="s">
        <v>765</v>
      </c>
      <c r="E205" s="136" t="s">
        <v>613</v>
      </c>
      <c r="F205" s="137">
        <v>10320</v>
      </c>
      <c r="G205" s="137">
        <v>0</v>
      </c>
      <c r="H205" s="137">
        <v>0</v>
      </c>
    </row>
    <row r="206" spans="1:8" ht="15.75">
      <c r="A206" s="148" t="s">
        <v>777</v>
      </c>
      <c r="B206" s="136" t="s">
        <v>336</v>
      </c>
      <c r="C206" s="136" t="s">
        <v>441</v>
      </c>
      <c r="D206" s="136" t="s">
        <v>278</v>
      </c>
      <c r="E206" s="136" t="s">
        <v>278</v>
      </c>
      <c r="F206" s="137">
        <v>7236990.7800000003</v>
      </c>
      <c r="G206" s="137">
        <v>3446011.7</v>
      </c>
      <c r="H206" s="137">
        <v>20179162.670000002</v>
      </c>
    </row>
    <row r="207" spans="1:8" ht="15.75">
      <c r="A207" s="138" t="s">
        <v>614</v>
      </c>
      <c r="B207" s="136" t="s">
        <v>336</v>
      </c>
      <c r="C207" s="136" t="s">
        <v>441</v>
      </c>
      <c r="D207" s="136" t="s">
        <v>776</v>
      </c>
      <c r="E207" s="139" t="s">
        <v>278</v>
      </c>
      <c r="F207" s="137">
        <v>2140172</v>
      </c>
      <c r="G207" s="137">
        <v>2004772.7</v>
      </c>
      <c r="H207" s="137">
        <v>18070923.670000002</v>
      </c>
    </row>
    <row r="208" spans="1:8" ht="31.5">
      <c r="A208" s="138" t="s">
        <v>311</v>
      </c>
      <c r="B208" s="136" t="s">
        <v>336</v>
      </c>
      <c r="C208" s="136" t="s">
        <v>441</v>
      </c>
      <c r="D208" s="136" t="s">
        <v>776</v>
      </c>
      <c r="E208" s="136" t="s">
        <v>245</v>
      </c>
      <c r="F208" s="137">
        <v>2140172</v>
      </c>
      <c r="G208" s="137">
        <v>2004772.7</v>
      </c>
      <c r="H208" s="137">
        <v>18070923.670000002</v>
      </c>
    </row>
    <row r="209" spans="1:8" ht="31.5">
      <c r="A209" s="138" t="s">
        <v>312</v>
      </c>
      <c r="B209" s="136" t="s">
        <v>336</v>
      </c>
      <c r="C209" s="136" t="s">
        <v>441</v>
      </c>
      <c r="D209" s="136" t="s">
        <v>776</v>
      </c>
      <c r="E209" s="136" t="s">
        <v>246</v>
      </c>
      <c r="F209" s="137">
        <v>2140172</v>
      </c>
      <c r="G209" s="137">
        <v>2004772.7</v>
      </c>
      <c r="H209" s="137">
        <v>18070923.670000002</v>
      </c>
    </row>
    <row r="210" spans="1:8" ht="31.5">
      <c r="A210" s="138" t="s">
        <v>425</v>
      </c>
      <c r="B210" s="136" t="s">
        <v>336</v>
      </c>
      <c r="C210" s="136" t="s">
        <v>441</v>
      </c>
      <c r="D210" s="136" t="s">
        <v>775</v>
      </c>
      <c r="E210" s="139" t="s">
        <v>278</v>
      </c>
      <c r="F210" s="137">
        <v>397500</v>
      </c>
      <c r="G210" s="137">
        <v>328239</v>
      </c>
      <c r="H210" s="137">
        <v>328239</v>
      </c>
    </row>
    <row r="211" spans="1:8" ht="31.5">
      <c r="A211" s="138" t="s">
        <v>333</v>
      </c>
      <c r="B211" s="136" t="s">
        <v>336</v>
      </c>
      <c r="C211" s="136" t="s">
        <v>441</v>
      </c>
      <c r="D211" s="136" t="s">
        <v>775</v>
      </c>
      <c r="E211" s="136" t="s">
        <v>251</v>
      </c>
      <c r="F211" s="137">
        <v>397500</v>
      </c>
      <c r="G211" s="137">
        <v>328239</v>
      </c>
      <c r="H211" s="137">
        <v>328239</v>
      </c>
    </row>
    <row r="212" spans="1:8" ht="15.75">
      <c r="A212" s="138" t="s">
        <v>334</v>
      </c>
      <c r="B212" s="136" t="s">
        <v>336</v>
      </c>
      <c r="C212" s="136" t="s">
        <v>441</v>
      </c>
      <c r="D212" s="136" t="s">
        <v>775</v>
      </c>
      <c r="E212" s="136" t="s">
        <v>252</v>
      </c>
      <c r="F212" s="137">
        <v>397500</v>
      </c>
      <c r="G212" s="137">
        <v>328239</v>
      </c>
      <c r="H212" s="137">
        <v>328239</v>
      </c>
    </row>
    <row r="213" spans="1:8" ht="15.75">
      <c r="A213" s="138" t="s">
        <v>457</v>
      </c>
      <c r="B213" s="136" t="s">
        <v>336</v>
      </c>
      <c r="C213" s="136" t="s">
        <v>441</v>
      </c>
      <c r="D213" s="136" t="s">
        <v>774</v>
      </c>
      <c r="E213" s="139" t="s">
        <v>278</v>
      </c>
      <c r="F213" s="137">
        <v>20000</v>
      </c>
      <c r="G213" s="137">
        <v>20000</v>
      </c>
      <c r="H213" s="137">
        <v>20000</v>
      </c>
    </row>
    <row r="214" spans="1:8" ht="31.5">
      <c r="A214" s="138" t="s">
        <v>311</v>
      </c>
      <c r="B214" s="136" t="s">
        <v>336</v>
      </c>
      <c r="C214" s="136" t="s">
        <v>441</v>
      </c>
      <c r="D214" s="136" t="s">
        <v>774</v>
      </c>
      <c r="E214" s="136" t="s">
        <v>245</v>
      </c>
      <c r="F214" s="137">
        <v>20000</v>
      </c>
      <c r="G214" s="137">
        <v>20000</v>
      </c>
      <c r="H214" s="137">
        <v>20000</v>
      </c>
    </row>
    <row r="215" spans="1:8" ht="31.5">
      <c r="A215" s="138" t="s">
        <v>312</v>
      </c>
      <c r="B215" s="136" t="s">
        <v>336</v>
      </c>
      <c r="C215" s="136" t="s">
        <v>441</v>
      </c>
      <c r="D215" s="136" t="s">
        <v>774</v>
      </c>
      <c r="E215" s="136" t="s">
        <v>246</v>
      </c>
      <c r="F215" s="137">
        <v>20000</v>
      </c>
      <c r="G215" s="137">
        <v>20000</v>
      </c>
      <c r="H215" s="137">
        <v>20000</v>
      </c>
    </row>
    <row r="216" spans="1:8" ht="15.75">
      <c r="A216" s="138" t="s">
        <v>646</v>
      </c>
      <c r="B216" s="136" t="s">
        <v>336</v>
      </c>
      <c r="C216" s="136" t="s">
        <v>441</v>
      </c>
      <c r="D216" s="136" t="s">
        <v>773</v>
      </c>
      <c r="E216" s="139" t="s">
        <v>278</v>
      </c>
      <c r="F216" s="137">
        <v>18000</v>
      </c>
      <c r="G216" s="137">
        <v>12000</v>
      </c>
      <c r="H216" s="137">
        <v>12000</v>
      </c>
    </row>
    <row r="217" spans="1:8" ht="31.5">
      <c r="A217" s="138" t="s">
        <v>311</v>
      </c>
      <c r="B217" s="136" t="s">
        <v>336</v>
      </c>
      <c r="C217" s="136" t="s">
        <v>441</v>
      </c>
      <c r="D217" s="136" t="s">
        <v>773</v>
      </c>
      <c r="E217" s="136" t="s">
        <v>245</v>
      </c>
      <c r="F217" s="137">
        <v>18000</v>
      </c>
      <c r="G217" s="137">
        <v>12000</v>
      </c>
      <c r="H217" s="137">
        <v>12000</v>
      </c>
    </row>
    <row r="218" spans="1:8" ht="31.5">
      <c r="A218" s="138" t="s">
        <v>312</v>
      </c>
      <c r="B218" s="136" t="s">
        <v>336</v>
      </c>
      <c r="C218" s="136" t="s">
        <v>441</v>
      </c>
      <c r="D218" s="136" t="s">
        <v>773</v>
      </c>
      <c r="E218" s="136" t="s">
        <v>246</v>
      </c>
      <c r="F218" s="137">
        <v>18000</v>
      </c>
      <c r="G218" s="137">
        <v>12000</v>
      </c>
      <c r="H218" s="137">
        <v>12000</v>
      </c>
    </row>
    <row r="219" spans="1:8" ht="15.75">
      <c r="A219" s="138" t="s">
        <v>646</v>
      </c>
      <c r="B219" s="136" t="s">
        <v>336</v>
      </c>
      <c r="C219" s="136" t="s">
        <v>441</v>
      </c>
      <c r="D219" s="136" t="s">
        <v>772</v>
      </c>
      <c r="E219" s="139" t="s">
        <v>278</v>
      </c>
      <c r="F219" s="137">
        <v>0</v>
      </c>
      <c r="G219" s="137">
        <v>6000</v>
      </c>
      <c r="H219" s="137">
        <v>6000</v>
      </c>
    </row>
    <row r="220" spans="1:8" ht="31.5">
      <c r="A220" s="138" t="s">
        <v>311</v>
      </c>
      <c r="B220" s="136" t="s">
        <v>336</v>
      </c>
      <c r="C220" s="136" t="s">
        <v>441</v>
      </c>
      <c r="D220" s="136" t="s">
        <v>772</v>
      </c>
      <c r="E220" s="136" t="s">
        <v>245</v>
      </c>
      <c r="F220" s="137">
        <v>0</v>
      </c>
      <c r="G220" s="137">
        <v>6000</v>
      </c>
      <c r="H220" s="137">
        <v>6000</v>
      </c>
    </row>
    <row r="221" spans="1:8" ht="31.5">
      <c r="A221" s="138" t="s">
        <v>312</v>
      </c>
      <c r="B221" s="136" t="s">
        <v>336</v>
      </c>
      <c r="C221" s="136" t="s">
        <v>441</v>
      </c>
      <c r="D221" s="136" t="s">
        <v>772</v>
      </c>
      <c r="E221" s="136" t="s">
        <v>246</v>
      </c>
      <c r="F221" s="137">
        <v>0</v>
      </c>
      <c r="G221" s="137">
        <v>6000</v>
      </c>
      <c r="H221" s="137">
        <v>6000</v>
      </c>
    </row>
    <row r="222" spans="1:8" ht="15.75">
      <c r="A222" s="138" t="s">
        <v>525</v>
      </c>
      <c r="B222" s="136" t="s">
        <v>336</v>
      </c>
      <c r="C222" s="136" t="s">
        <v>441</v>
      </c>
      <c r="D222" s="136" t="s">
        <v>771</v>
      </c>
      <c r="E222" s="139" t="s">
        <v>278</v>
      </c>
      <c r="F222" s="137">
        <v>1067500</v>
      </c>
      <c r="G222" s="137">
        <v>1075000</v>
      </c>
      <c r="H222" s="137">
        <v>1075000</v>
      </c>
    </row>
    <row r="223" spans="1:8" ht="31.5">
      <c r="A223" s="138" t="s">
        <v>311</v>
      </c>
      <c r="B223" s="136" t="s">
        <v>336</v>
      </c>
      <c r="C223" s="136" t="s">
        <v>441</v>
      </c>
      <c r="D223" s="136" t="s">
        <v>771</v>
      </c>
      <c r="E223" s="136" t="s">
        <v>245</v>
      </c>
      <c r="F223" s="137">
        <v>1067500</v>
      </c>
      <c r="G223" s="137">
        <v>1075000</v>
      </c>
      <c r="H223" s="137">
        <v>1075000</v>
      </c>
    </row>
    <row r="224" spans="1:8" ht="31.5">
      <c r="A224" s="138" t="s">
        <v>312</v>
      </c>
      <c r="B224" s="136" t="s">
        <v>336</v>
      </c>
      <c r="C224" s="136" t="s">
        <v>441</v>
      </c>
      <c r="D224" s="136" t="s">
        <v>771</v>
      </c>
      <c r="E224" s="136" t="s">
        <v>246</v>
      </c>
      <c r="F224" s="137">
        <v>1067500</v>
      </c>
      <c r="G224" s="137">
        <v>1075000</v>
      </c>
      <c r="H224" s="137">
        <v>1075000</v>
      </c>
    </row>
    <row r="225" spans="1:8" ht="31.5">
      <c r="A225" s="138" t="s">
        <v>662</v>
      </c>
      <c r="B225" s="136" t="s">
        <v>336</v>
      </c>
      <c r="C225" s="136" t="s">
        <v>441</v>
      </c>
      <c r="D225" s="136" t="s">
        <v>765</v>
      </c>
      <c r="E225" s="139" t="s">
        <v>278</v>
      </c>
      <c r="F225" s="137">
        <v>248485.46</v>
      </c>
      <c r="G225" s="137">
        <v>0</v>
      </c>
      <c r="H225" s="137">
        <v>0</v>
      </c>
    </row>
    <row r="226" spans="1:8" ht="15.75">
      <c r="A226" s="138" t="s">
        <v>341</v>
      </c>
      <c r="B226" s="136" t="s">
        <v>336</v>
      </c>
      <c r="C226" s="136" t="s">
        <v>441</v>
      </c>
      <c r="D226" s="136" t="s">
        <v>765</v>
      </c>
      <c r="E226" s="136" t="s">
        <v>247</v>
      </c>
      <c r="F226" s="137">
        <v>248485.46</v>
      </c>
      <c r="G226" s="137">
        <v>0</v>
      </c>
      <c r="H226" s="137">
        <v>0</v>
      </c>
    </row>
    <row r="227" spans="1:8" ht="15.75">
      <c r="A227" s="138" t="s">
        <v>664</v>
      </c>
      <c r="B227" s="136" t="s">
        <v>336</v>
      </c>
      <c r="C227" s="136" t="s">
        <v>441</v>
      </c>
      <c r="D227" s="136" t="s">
        <v>765</v>
      </c>
      <c r="E227" s="136" t="s">
        <v>613</v>
      </c>
      <c r="F227" s="137">
        <v>248485.46</v>
      </c>
      <c r="G227" s="137">
        <v>0</v>
      </c>
      <c r="H227" s="137">
        <v>0</v>
      </c>
    </row>
    <row r="228" spans="1:8" ht="15.75">
      <c r="A228" s="138" t="s">
        <v>554</v>
      </c>
      <c r="B228" s="136" t="s">
        <v>336</v>
      </c>
      <c r="C228" s="136" t="s">
        <v>441</v>
      </c>
      <c r="D228" s="136" t="s">
        <v>770</v>
      </c>
      <c r="E228" s="139" t="s">
        <v>278</v>
      </c>
      <c r="F228" s="137">
        <v>3345333.32</v>
      </c>
      <c r="G228" s="137">
        <v>0</v>
      </c>
      <c r="H228" s="137">
        <v>667000</v>
      </c>
    </row>
    <row r="229" spans="1:8" ht="31.5">
      <c r="A229" s="138" t="s">
        <v>311</v>
      </c>
      <c r="B229" s="136" t="s">
        <v>336</v>
      </c>
      <c r="C229" s="136" t="s">
        <v>441</v>
      </c>
      <c r="D229" s="136" t="s">
        <v>770</v>
      </c>
      <c r="E229" s="136" t="s">
        <v>245</v>
      </c>
      <c r="F229" s="137">
        <v>3345333.32</v>
      </c>
      <c r="G229" s="137">
        <v>0</v>
      </c>
      <c r="H229" s="137">
        <v>667000</v>
      </c>
    </row>
    <row r="230" spans="1:8" ht="31.5">
      <c r="A230" s="138" t="s">
        <v>312</v>
      </c>
      <c r="B230" s="136" t="s">
        <v>336</v>
      </c>
      <c r="C230" s="136" t="s">
        <v>441</v>
      </c>
      <c r="D230" s="136" t="s">
        <v>770</v>
      </c>
      <c r="E230" s="136" t="s">
        <v>246</v>
      </c>
      <c r="F230" s="137">
        <v>3345333.32</v>
      </c>
      <c r="G230" s="137">
        <v>0</v>
      </c>
      <c r="H230" s="137">
        <v>667000</v>
      </c>
    </row>
    <row r="231" spans="1:8" ht="15.75">
      <c r="A231" s="148" t="s">
        <v>528</v>
      </c>
      <c r="B231" s="136" t="s">
        <v>349</v>
      </c>
      <c r="C231" s="136" t="s">
        <v>278</v>
      </c>
      <c r="D231" s="136" t="s">
        <v>278</v>
      </c>
      <c r="E231" s="136" t="s">
        <v>278</v>
      </c>
      <c r="F231" s="137">
        <v>62803264.189999998</v>
      </c>
      <c r="G231" s="137">
        <v>53742660.219999999</v>
      </c>
      <c r="H231" s="137">
        <v>17098616.91</v>
      </c>
    </row>
    <row r="232" spans="1:8" ht="15.75">
      <c r="A232" s="148" t="s">
        <v>769</v>
      </c>
      <c r="B232" s="136" t="s">
        <v>349</v>
      </c>
      <c r="C232" s="136" t="s">
        <v>299</v>
      </c>
      <c r="D232" s="136" t="s">
        <v>278</v>
      </c>
      <c r="E232" s="136" t="s">
        <v>278</v>
      </c>
      <c r="F232" s="137">
        <v>9781514.7300000004</v>
      </c>
      <c r="G232" s="137">
        <v>3163000</v>
      </c>
      <c r="H232" s="137">
        <v>3163000</v>
      </c>
    </row>
    <row r="233" spans="1:8" ht="94.5">
      <c r="A233" s="138" t="s">
        <v>373</v>
      </c>
      <c r="B233" s="136" t="s">
        <v>349</v>
      </c>
      <c r="C233" s="136" t="s">
        <v>299</v>
      </c>
      <c r="D233" s="136" t="s">
        <v>768</v>
      </c>
      <c r="E233" s="139" t="s">
        <v>278</v>
      </c>
      <c r="F233" s="137">
        <v>4792885.2</v>
      </c>
      <c r="G233" s="137">
        <v>3000000</v>
      </c>
      <c r="H233" s="137">
        <v>3000000</v>
      </c>
    </row>
    <row r="234" spans="1:8" ht="15.75">
      <c r="A234" s="138" t="s">
        <v>369</v>
      </c>
      <c r="B234" s="136" t="s">
        <v>349</v>
      </c>
      <c r="C234" s="136" t="s">
        <v>299</v>
      </c>
      <c r="D234" s="136" t="s">
        <v>768</v>
      </c>
      <c r="E234" s="136" t="s">
        <v>253</v>
      </c>
      <c r="F234" s="137">
        <v>4792885.2</v>
      </c>
      <c r="G234" s="137">
        <v>3000000</v>
      </c>
      <c r="H234" s="137">
        <v>3000000</v>
      </c>
    </row>
    <row r="235" spans="1:8" ht="15.75">
      <c r="A235" s="138" t="s">
        <v>200</v>
      </c>
      <c r="B235" s="136" t="s">
        <v>349</v>
      </c>
      <c r="C235" s="136" t="s">
        <v>299</v>
      </c>
      <c r="D235" s="136" t="s">
        <v>768</v>
      </c>
      <c r="E235" s="136" t="s">
        <v>259</v>
      </c>
      <c r="F235" s="137">
        <v>4792885.2</v>
      </c>
      <c r="G235" s="137">
        <v>3000000</v>
      </c>
      <c r="H235" s="137">
        <v>3000000</v>
      </c>
    </row>
    <row r="236" spans="1:8" ht="47.25">
      <c r="A236" s="138" t="s">
        <v>529</v>
      </c>
      <c r="B236" s="136" t="s">
        <v>349</v>
      </c>
      <c r="C236" s="136" t="s">
        <v>299</v>
      </c>
      <c r="D236" s="136" t="s">
        <v>767</v>
      </c>
      <c r="E236" s="139" t="s">
        <v>278</v>
      </c>
      <c r="F236" s="137">
        <v>115000</v>
      </c>
      <c r="G236" s="137">
        <v>115000</v>
      </c>
      <c r="H236" s="137">
        <v>115000</v>
      </c>
    </row>
    <row r="237" spans="1:8" ht="31.5">
      <c r="A237" s="138" t="s">
        <v>311</v>
      </c>
      <c r="B237" s="136" t="s">
        <v>349</v>
      </c>
      <c r="C237" s="136" t="s">
        <v>299</v>
      </c>
      <c r="D237" s="136" t="s">
        <v>767</v>
      </c>
      <c r="E237" s="136" t="s">
        <v>245</v>
      </c>
      <c r="F237" s="137">
        <v>115000</v>
      </c>
      <c r="G237" s="137">
        <v>115000</v>
      </c>
      <c r="H237" s="137">
        <v>115000</v>
      </c>
    </row>
    <row r="238" spans="1:8" ht="31.5">
      <c r="A238" s="138" t="s">
        <v>312</v>
      </c>
      <c r="B238" s="136" t="s">
        <v>349</v>
      </c>
      <c r="C238" s="136" t="s">
        <v>299</v>
      </c>
      <c r="D238" s="136" t="s">
        <v>767</v>
      </c>
      <c r="E238" s="136" t="s">
        <v>246</v>
      </c>
      <c r="F238" s="137">
        <v>115000</v>
      </c>
      <c r="G238" s="137">
        <v>115000</v>
      </c>
      <c r="H238" s="137">
        <v>115000</v>
      </c>
    </row>
    <row r="239" spans="1:8" ht="31.5">
      <c r="A239" s="138" t="s">
        <v>450</v>
      </c>
      <c r="B239" s="136" t="s">
        <v>349</v>
      </c>
      <c r="C239" s="136" t="s">
        <v>299</v>
      </c>
      <c r="D239" s="136" t="s">
        <v>881</v>
      </c>
      <c r="E239" s="139" t="s">
        <v>278</v>
      </c>
      <c r="F239" s="137">
        <v>4819519.53</v>
      </c>
      <c r="G239" s="137">
        <v>0</v>
      </c>
      <c r="H239" s="137">
        <v>0</v>
      </c>
    </row>
    <row r="240" spans="1:8" ht="31.5">
      <c r="A240" s="138" t="s">
        <v>364</v>
      </c>
      <c r="B240" s="136" t="s">
        <v>349</v>
      </c>
      <c r="C240" s="136" t="s">
        <v>299</v>
      </c>
      <c r="D240" s="136" t="s">
        <v>881</v>
      </c>
      <c r="E240" s="136" t="s">
        <v>257</v>
      </c>
      <c r="F240" s="137">
        <v>4819519.53</v>
      </c>
      <c r="G240" s="137">
        <v>0</v>
      </c>
      <c r="H240" s="137">
        <v>0</v>
      </c>
    </row>
    <row r="241" spans="1:8" ht="15.75">
      <c r="A241" s="138" t="s">
        <v>365</v>
      </c>
      <c r="B241" s="136" t="s">
        <v>349</v>
      </c>
      <c r="C241" s="136" t="s">
        <v>299</v>
      </c>
      <c r="D241" s="136" t="s">
        <v>881</v>
      </c>
      <c r="E241" s="136" t="s">
        <v>258</v>
      </c>
      <c r="F241" s="137">
        <v>4819519.53</v>
      </c>
      <c r="G241" s="137">
        <v>0</v>
      </c>
      <c r="H241" s="137">
        <v>0</v>
      </c>
    </row>
    <row r="242" spans="1:8" ht="15.75">
      <c r="A242" s="138" t="s">
        <v>548</v>
      </c>
      <c r="B242" s="136" t="s">
        <v>349</v>
      </c>
      <c r="C242" s="136" t="s">
        <v>299</v>
      </c>
      <c r="D242" s="136" t="s">
        <v>766</v>
      </c>
      <c r="E242" s="139" t="s">
        <v>278</v>
      </c>
      <c r="F242" s="137">
        <v>48000</v>
      </c>
      <c r="G242" s="137">
        <v>48000</v>
      </c>
      <c r="H242" s="137">
        <v>48000</v>
      </c>
    </row>
    <row r="243" spans="1:8" ht="31.5">
      <c r="A243" s="138" t="s">
        <v>311</v>
      </c>
      <c r="B243" s="136" t="s">
        <v>349</v>
      </c>
      <c r="C243" s="136" t="s">
        <v>299</v>
      </c>
      <c r="D243" s="136" t="s">
        <v>766</v>
      </c>
      <c r="E243" s="136" t="s">
        <v>245</v>
      </c>
      <c r="F243" s="137">
        <v>48000</v>
      </c>
      <c r="G243" s="137">
        <v>48000</v>
      </c>
      <c r="H243" s="137">
        <v>48000</v>
      </c>
    </row>
    <row r="244" spans="1:8" ht="31.5">
      <c r="A244" s="138" t="s">
        <v>312</v>
      </c>
      <c r="B244" s="136" t="s">
        <v>349</v>
      </c>
      <c r="C244" s="136" t="s">
        <v>299</v>
      </c>
      <c r="D244" s="136" t="s">
        <v>766</v>
      </c>
      <c r="E244" s="136" t="s">
        <v>246</v>
      </c>
      <c r="F244" s="137">
        <v>48000</v>
      </c>
      <c r="G244" s="137">
        <v>48000</v>
      </c>
      <c r="H244" s="137">
        <v>48000</v>
      </c>
    </row>
    <row r="245" spans="1:8" ht="31.5">
      <c r="A245" s="138" t="s">
        <v>662</v>
      </c>
      <c r="B245" s="136" t="s">
        <v>349</v>
      </c>
      <c r="C245" s="136" t="s">
        <v>299</v>
      </c>
      <c r="D245" s="136" t="s">
        <v>765</v>
      </c>
      <c r="E245" s="139" t="s">
        <v>278</v>
      </c>
      <c r="F245" s="137">
        <v>6110</v>
      </c>
      <c r="G245" s="137">
        <v>0</v>
      </c>
      <c r="H245" s="137">
        <v>0</v>
      </c>
    </row>
    <row r="246" spans="1:8" ht="15.75">
      <c r="A246" s="138" t="s">
        <v>341</v>
      </c>
      <c r="B246" s="136" t="s">
        <v>349</v>
      </c>
      <c r="C246" s="136" t="s">
        <v>299</v>
      </c>
      <c r="D246" s="136" t="s">
        <v>765</v>
      </c>
      <c r="E246" s="136" t="s">
        <v>247</v>
      </c>
      <c r="F246" s="137">
        <v>6110</v>
      </c>
      <c r="G246" s="137">
        <v>0</v>
      </c>
      <c r="H246" s="137">
        <v>0</v>
      </c>
    </row>
    <row r="247" spans="1:8" ht="15.75">
      <c r="A247" s="138" t="s">
        <v>664</v>
      </c>
      <c r="B247" s="136" t="s">
        <v>349</v>
      </c>
      <c r="C247" s="136" t="s">
        <v>299</v>
      </c>
      <c r="D247" s="136" t="s">
        <v>765</v>
      </c>
      <c r="E247" s="136" t="s">
        <v>613</v>
      </c>
      <c r="F247" s="137">
        <v>6110</v>
      </c>
      <c r="G247" s="137">
        <v>0</v>
      </c>
      <c r="H247" s="137">
        <v>0</v>
      </c>
    </row>
    <row r="248" spans="1:8" ht="15.75">
      <c r="A248" s="148" t="s">
        <v>764</v>
      </c>
      <c r="B248" s="136" t="s">
        <v>349</v>
      </c>
      <c r="C248" s="136" t="s">
        <v>322</v>
      </c>
      <c r="D248" s="136" t="s">
        <v>278</v>
      </c>
      <c r="E248" s="136" t="s">
        <v>278</v>
      </c>
      <c r="F248" s="137">
        <v>29978712.66</v>
      </c>
      <c r="G248" s="137">
        <v>50579660.219999999</v>
      </c>
      <c r="H248" s="137">
        <v>7056878.46</v>
      </c>
    </row>
    <row r="249" spans="1:8" ht="47.25">
      <c r="A249" s="138" t="s">
        <v>316</v>
      </c>
      <c r="B249" s="136" t="s">
        <v>349</v>
      </c>
      <c r="C249" s="136" t="s">
        <v>322</v>
      </c>
      <c r="D249" s="136" t="s">
        <v>763</v>
      </c>
      <c r="E249" s="139" t="s">
        <v>278</v>
      </c>
      <c r="F249" s="137">
        <v>977927</v>
      </c>
      <c r="G249" s="137">
        <v>977927</v>
      </c>
      <c r="H249" s="137">
        <v>977927</v>
      </c>
    </row>
    <row r="250" spans="1:8" ht="31.5">
      <c r="A250" s="138" t="s">
        <v>311</v>
      </c>
      <c r="B250" s="136" t="s">
        <v>349</v>
      </c>
      <c r="C250" s="136" t="s">
        <v>322</v>
      </c>
      <c r="D250" s="136" t="s">
        <v>763</v>
      </c>
      <c r="E250" s="136" t="s">
        <v>245</v>
      </c>
      <c r="F250" s="137">
        <v>977927</v>
      </c>
      <c r="G250" s="137">
        <v>977927</v>
      </c>
      <c r="H250" s="137">
        <v>977927</v>
      </c>
    </row>
    <row r="251" spans="1:8" ht="31.5">
      <c r="A251" s="138" t="s">
        <v>312</v>
      </c>
      <c r="B251" s="136" t="s">
        <v>349</v>
      </c>
      <c r="C251" s="136" t="s">
        <v>322</v>
      </c>
      <c r="D251" s="136" t="s">
        <v>763</v>
      </c>
      <c r="E251" s="136" t="s">
        <v>246</v>
      </c>
      <c r="F251" s="137">
        <v>977927</v>
      </c>
      <c r="G251" s="137">
        <v>977927</v>
      </c>
      <c r="H251" s="137">
        <v>977927</v>
      </c>
    </row>
    <row r="252" spans="1:8" ht="78.75">
      <c r="A252" s="138" t="s">
        <v>371</v>
      </c>
      <c r="B252" s="136" t="s">
        <v>349</v>
      </c>
      <c r="C252" s="136" t="s">
        <v>322</v>
      </c>
      <c r="D252" s="136" t="s">
        <v>762</v>
      </c>
      <c r="E252" s="139" t="s">
        <v>278</v>
      </c>
      <c r="F252" s="137">
        <v>7593924.1100000003</v>
      </c>
      <c r="G252" s="137">
        <v>5593924.1100000003</v>
      </c>
      <c r="H252" s="137">
        <v>5593924.1100000003</v>
      </c>
    </row>
    <row r="253" spans="1:8" ht="31.5">
      <c r="A253" s="138" t="s">
        <v>311</v>
      </c>
      <c r="B253" s="136" t="s">
        <v>349</v>
      </c>
      <c r="C253" s="136" t="s">
        <v>322</v>
      </c>
      <c r="D253" s="136" t="s">
        <v>762</v>
      </c>
      <c r="E253" s="136" t="s">
        <v>245</v>
      </c>
      <c r="F253" s="137">
        <v>3300000</v>
      </c>
      <c r="G253" s="137">
        <v>1300000</v>
      </c>
      <c r="H253" s="137">
        <v>1300000</v>
      </c>
    </row>
    <row r="254" spans="1:8" ht="31.5">
      <c r="A254" s="138" t="s">
        <v>312</v>
      </c>
      <c r="B254" s="136" t="s">
        <v>349</v>
      </c>
      <c r="C254" s="136" t="s">
        <v>322</v>
      </c>
      <c r="D254" s="136" t="s">
        <v>762</v>
      </c>
      <c r="E254" s="136" t="s">
        <v>246</v>
      </c>
      <c r="F254" s="137">
        <v>3300000</v>
      </c>
      <c r="G254" s="137">
        <v>1300000</v>
      </c>
      <c r="H254" s="137">
        <v>1300000</v>
      </c>
    </row>
    <row r="255" spans="1:8" ht="15.75">
      <c r="A255" s="138" t="s">
        <v>369</v>
      </c>
      <c r="B255" s="136" t="s">
        <v>349</v>
      </c>
      <c r="C255" s="136" t="s">
        <v>322</v>
      </c>
      <c r="D255" s="136" t="s">
        <v>762</v>
      </c>
      <c r="E255" s="136" t="s">
        <v>253</v>
      </c>
      <c r="F255" s="137">
        <v>4293924.1100000003</v>
      </c>
      <c r="G255" s="137">
        <v>4293924.1100000003</v>
      </c>
      <c r="H255" s="137">
        <v>4293924.1100000003</v>
      </c>
    </row>
    <row r="256" spans="1:8" ht="15.75">
      <c r="A256" s="138" t="s">
        <v>200</v>
      </c>
      <c r="B256" s="136" t="s">
        <v>349</v>
      </c>
      <c r="C256" s="136" t="s">
        <v>322</v>
      </c>
      <c r="D256" s="136" t="s">
        <v>762</v>
      </c>
      <c r="E256" s="136" t="s">
        <v>259</v>
      </c>
      <c r="F256" s="137">
        <v>4293924.1100000003</v>
      </c>
      <c r="G256" s="137">
        <v>4293924.1100000003</v>
      </c>
      <c r="H256" s="137">
        <v>4293924.1100000003</v>
      </c>
    </row>
    <row r="257" spans="1:8" ht="31.5">
      <c r="A257" s="138" t="s">
        <v>450</v>
      </c>
      <c r="B257" s="136" t="s">
        <v>349</v>
      </c>
      <c r="C257" s="136" t="s">
        <v>322</v>
      </c>
      <c r="D257" s="136" t="s">
        <v>761</v>
      </c>
      <c r="E257" s="139" t="s">
        <v>278</v>
      </c>
      <c r="F257" s="137">
        <v>10580406.140000001</v>
      </c>
      <c r="G257" s="137">
        <v>970808.8</v>
      </c>
      <c r="H257" s="137">
        <v>0</v>
      </c>
    </row>
    <row r="258" spans="1:8" ht="31.5">
      <c r="A258" s="138" t="s">
        <v>364</v>
      </c>
      <c r="B258" s="136" t="s">
        <v>349</v>
      </c>
      <c r="C258" s="136" t="s">
        <v>322</v>
      </c>
      <c r="D258" s="136" t="s">
        <v>761</v>
      </c>
      <c r="E258" s="136" t="s">
        <v>257</v>
      </c>
      <c r="F258" s="137">
        <v>10580406.140000001</v>
      </c>
      <c r="G258" s="137">
        <v>970808.8</v>
      </c>
      <c r="H258" s="137">
        <v>0</v>
      </c>
    </row>
    <row r="259" spans="1:8" ht="15.75">
      <c r="A259" s="138" t="s">
        <v>365</v>
      </c>
      <c r="B259" s="136" t="s">
        <v>349</v>
      </c>
      <c r="C259" s="136" t="s">
        <v>322</v>
      </c>
      <c r="D259" s="136" t="s">
        <v>761</v>
      </c>
      <c r="E259" s="136" t="s">
        <v>258</v>
      </c>
      <c r="F259" s="137">
        <v>10580406.140000001</v>
      </c>
      <c r="G259" s="137">
        <v>970808.8</v>
      </c>
      <c r="H259" s="137">
        <v>0</v>
      </c>
    </row>
    <row r="260" spans="1:8" ht="31.5">
      <c r="A260" s="138" t="s">
        <v>450</v>
      </c>
      <c r="B260" s="136" t="s">
        <v>349</v>
      </c>
      <c r="C260" s="136" t="s">
        <v>322</v>
      </c>
      <c r="D260" s="136" t="s">
        <v>760</v>
      </c>
      <c r="E260" s="139" t="s">
        <v>278</v>
      </c>
      <c r="F260" s="137">
        <v>519315</v>
      </c>
      <c r="G260" s="137">
        <v>1000000</v>
      </c>
      <c r="H260" s="137">
        <v>485027.35</v>
      </c>
    </row>
    <row r="261" spans="1:8" ht="31.5">
      <c r="A261" s="138" t="s">
        <v>364</v>
      </c>
      <c r="B261" s="136" t="s">
        <v>349</v>
      </c>
      <c r="C261" s="136" t="s">
        <v>322</v>
      </c>
      <c r="D261" s="136" t="s">
        <v>760</v>
      </c>
      <c r="E261" s="136" t="s">
        <v>257</v>
      </c>
      <c r="F261" s="137">
        <v>519315</v>
      </c>
      <c r="G261" s="137">
        <v>1000000</v>
      </c>
      <c r="H261" s="137">
        <v>485027.35</v>
      </c>
    </row>
    <row r="262" spans="1:8" ht="15.75">
      <c r="A262" s="138" t="s">
        <v>365</v>
      </c>
      <c r="B262" s="136" t="s">
        <v>349</v>
      </c>
      <c r="C262" s="136" t="s">
        <v>322</v>
      </c>
      <c r="D262" s="136" t="s">
        <v>760</v>
      </c>
      <c r="E262" s="136" t="s">
        <v>258</v>
      </c>
      <c r="F262" s="137">
        <v>519315</v>
      </c>
      <c r="G262" s="137">
        <v>1000000</v>
      </c>
      <c r="H262" s="137">
        <v>485027.35</v>
      </c>
    </row>
    <row r="263" spans="1:8" ht="31.5">
      <c r="A263" s="138" t="s">
        <v>490</v>
      </c>
      <c r="B263" s="136" t="s">
        <v>349</v>
      </c>
      <c r="C263" s="136" t="s">
        <v>322</v>
      </c>
      <c r="D263" s="136" t="s">
        <v>759</v>
      </c>
      <c r="E263" s="139" t="s">
        <v>278</v>
      </c>
      <c r="F263" s="137">
        <v>9700547</v>
      </c>
      <c r="G263" s="137">
        <v>0</v>
      </c>
      <c r="H263" s="137">
        <v>0</v>
      </c>
    </row>
    <row r="264" spans="1:8" ht="31.5">
      <c r="A264" s="138" t="s">
        <v>364</v>
      </c>
      <c r="B264" s="136" t="s">
        <v>349</v>
      </c>
      <c r="C264" s="136" t="s">
        <v>322</v>
      </c>
      <c r="D264" s="136" t="s">
        <v>759</v>
      </c>
      <c r="E264" s="136" t="s">
        <v>257</v>
      </c>
      <c r="F264" s="137">
        <v>9700547</v>
      </c>
      <c r="G264" s="137">
        <v>0</v>
      </c>
      <c r="H264" s="137">
        <v>0</v>
      </c>
    </row>
    <row r="265" spans="1:8" ht="15.75">
      <c r="A265" s="138" t="s">
        <v>365</v>
      </c>
      <c r="B265" s="136" t="s">
        <v>349</v>
      </c>
      <c r="C265" s="136" t="s">
        <v>322</v>
      </c>
      <c r="D265" s="136" t="s">
        <v>759</v>
      </c>
      <c r="E265" s="136" t="s">
        <v>258</v>
      </c>
      <c r="F265" s="137">
        <v>9700547</v>
      </c>
      <c r="G265" s="137">
        <v>0</v>
      </c>
      <c r="H265" s="137">
        <v>0</v>
      </c>
    </row>
    <row r="266" spans="1:8" ht="15.75">
      <c r="A266" s="138" t="s">
        <v>516</v>
      </c>
      <c r="B266" s="136" t="s">
        <v>349</v>
      </c>
      <c r="C266" s="136" t="s">
        <v>322</v>
      </c>
      <c r="D266" s="136" t="s">
        <v>758</v>
      </c>
      <c r="E266" s="139" t="s">
        <v>278</v>
      </c>
      <c r="F266" s="137">
        <v>606593.41</v>
      </c>
      <c r="G266" s="137">
        <v>0</v>
      </c>
      <c r="H266" s="137">
        <v>0</v>
      </c>
    </row>
    <row r="267" spans="1:8" ht="31.5">
      <c r="A267" s="138" t="s">
        <v>311</v>
      </c>
      <c r="B267" s="136" t="s">
        <v>349</v>
      </c>
      <c r="C267" s="136" t="s">
        <v>322</v>
      </c>
      <c r="D267" s="136" t="s">
        <v>758</v>
      </c>
      <c r="E267" s="136" t="s">
        <v>245</v>
      </c>
      <c r="F267" s="137">
        <v>606593.41</v>
      </c>
      <c r="G267" s="137">
        <v>0</v>
      </c>
      <c r="H267" s="137">
        <v>0</v>
      </c>
    </row>
    <row r="268" spans="1:8" ht="31.5">
      <c r="A268" s="138" t="s">
        <v>312</v>
      </c>
      <c r="B268" s="136" t="s">
        <v>349</v>
      </c>
      <c r="C268" s="136" t="s">
        <v>322</v>
      </c>
      <c r="D268" s="136" t="s">
        <v>758</v>
      </c>
      <c r="E268" s="136" t="s">
        <v>246</v>
      </c>
      <c r="F268" s="137">
        <v>606593.41</v>
      </c>
      <c r="G268" s="137">
        <v>0</v>
      </c>
      <c r="H268" s="137">
        <v>0</v>
      </c>
    </row>
    <row r="269" spans="1:8" ht="47.25">
      <c r="A269" s="138" t="s">
        <v>640</v>
      </c>
      <c r="B269" s="136" t="s">
        <v>349</v>
      </c>
      <c r="C269" s="136" t="s">
        <v>322</v>
      </c>
      <c r="D269" s="136" t="s">
        <v>757</v>
      </c>
      <c r="E269" s="139" t="s">
        <v>278</v>
      </c>
      <c r="F269" s="137">
        <v>0</v>
      </c>
      <c r="G269" s="137">
        <v>32929000</v>
      </c>
      <c r="H269" s="137">
        <v>0</v>
      </c>
    </row>
    <row r="270" spans="1:8" ht="31.5">
      <c r="A270" s="138" t="s">
        <v>311</v>
      </c>
      <c r="B270" s="136" t="s">
        <v>349</v>
      </c>
      <c r="C270" s="136" t="s">
        <v>322</v>
      </c>
      <c r="D270" s="136" t="s">
        <v>757</v>
      </c>
      <c r="E270" s="136" t="s">
        <v>245</v>
      </c>
      <c r="F270" s="137">
        <v>0</v>
      </c>
      <c r="G270" s="137">
        <v>32929000</v>
      </c>
      <c r="H270" s="137">
        <v>0</v>
      </c>
    </row>
    <row r="271" spans="1:8" ht="31.5">
      <c r="A271" s="138" t="s">
        <v>312</v>
      </c>
      <c r="B271" s="136" t="s">
        <v>349</v>
      </c>
      <c r="C271" s="136" t="s">
        <v>322</v>
      </c>
      <c r="D271" s="136" t="s">
        <v>757</v>
      </c>
      <c r="E271" s="136" t="s">
        <v>246</v>
      </c>
      <c r="F271" s="137">
        <v>0</v>
      </c>
      <c r="G271" s="137">
        <v>32929000</v>
      </c>
      <c r="H271" s="137">
        <v>0</v>
      </c>
    </row>
    <row r="272" spans="1:8" ht="47.25">
      <c r="A272" s="138" t="s">
        <v>642</v>
      </c>
      <c r="B272" s="136" t="s">
        <v>349</v>
      </c>
      <c r="C272" s="136" t="s">
        <v>322</v>
      </c>
      <c r="D272" s="136" t="s">
        <v>756</v>
      </c>
      <c r="E272" s="139" t="s">
        <v>278</v>
      </c>
      <c r="F272" s="137">
        <v>0</v>
      </c>
      <c r="G272" s="137">
        <v>479460.16</v>
      </c>
      <c r="H272" s="137">
        <v>0</v>
      </c>
    </row>
    <row r="273" spans="1:8" ht="31.5">
      <c r="A273" s="138" t="s">
        <v>311</v>
      </c>
      <c r="B273" s="136" t="s">
        <v>349</v>
      </c>
      <c r="C273" s="136" t="s">
        <v>322</v>
      </c>
      <c r="D273" s="136" t="s">
        <v>756</v>
      </c>
      <c r="E273" s="136" t="s">
        <v>245</v>
      </c>
      <c r="F273" s="137">
        <v>0</v>
      </c>
      <c r="G273" s="137">
        <v>479460.16</v>
      </c>
      <c r="H273" s="137">
        <v>0</v>
      </c>
    </row>
    <row r="274" spans="1:8" ht="31.5">
      <c r="A274" s="138" t="s">
        <v>312</v>
      </c>
      <c r="B274" s="136" t="s">
        <v>349</v>
      </c>
      <c r="C274" s="136" t="s">
        <v>322</v>
      </c>
      <c r="D274" s="136" t="s">
        <v>756</v>
      </c>
      <c r="E274" s="136" t="s">
        <v>246</v>
      </c>
      <c r="F274" s="137">
        <v>0</v>
      </c>
      <c r="G274" s="137">
        <v>479460.16</v>
      </c>
      <c r="H274" s="137">
        <v>0</v>
      </c>
    </row>
    <row r="275" spans="1:8" ht="31.5">
      <c r="A275" s="138" t="s">
        <v>639</v>
      </c>
      <c r="B275" s="136" t="s">
        <v>349</v>
      </c>
      <c r="C275" s="136" t="s">
        <v>322</v>
      </c>
      <c r="D275" s="136" t="s">
        <v>755</v>
      </c>
      <c r="E275" s="139" t="s">
        <v>278</v>
      </c>
      <c r="F275" s="137">
        <v>0</v>
      </c>
      <c r="G275" s="137">
        <v>8628540.1500000004</v>
      </c>
      <c r="H275" s="137">
        <v>0</v>
      </c>
    </row>
    <row r="276" spans="1:8" ht="31.5">
      <c r="A276" s="138" t="s">
        <v>311</v>
      </c>
      <c r="B276" s="136" t="s">
        <v>349</v>
      </c>
      <c r="C276" s="136" t="s">
        <v>322</v>
      </c>
      <c r="D276" s="136" t="s">
        <v>755</v>
      </c>
      <c r="E276" s="136" t="s">
        <v>245</v>
      </c>
      <c r="F276" s="137">
        <v>0</v>
      </c>
      <c r="G276" s="137">
        <v>8628540.1500000004</v>
      </c>
      <c r="H276" s="137">
        <v>0</v>
      </c>
    </row>
    <row r="277" spans="1:8" ht="31.5">
      <c r="A277" s="138" t="s">
        <v>312</v>
      </c>
      <c r="B277" s="136" t="s">
        <v>349</v>
      </c>
      <c r="C277" s="136" t="s">
        <v>322</v>
      </c>
      <c r="D277" s="136" t="s">
        <v>755</v>
      </c>
      <c r="E277" s="136" t="s">
        <v>246</v>
      </c>
      <c r="F277" s="137">
        <v>0</v>
      </c>
      <c r="G277" s="137">
        <v>8628540.1500000004</v>
      </c>
      <c r="H277" s="137">
        <v>0</v>
      </c>
    </row>
    <row r="278" spans="1:8" ht="15.75">
      <c r="A278" s="148" t="s">
        <v>754</v>
      </c>
      <c r="B278" s="136" t="s">
        <v>349</v>
      </c>
      <c r="C278" s="136" t="s">
        <v>349</v>
      </c>
      <c r="D278" s="136" t="s">
        <v>278</v>
      </c>
      <c r="E278" s="136" t="s">
        <v>278</v>
      </c>
      <c r="F278" s="137">
        <v>23043036.800000001</v>
      </c>
      <c r="G278" s="137">
        <v>0</v>
      </c>
      <c r="H278" s="137">
        <v>6878738.4500000002</v>
      </c>
    </row>
    <row r="279" spans="1:8" ht="31.5">
      <c r="A279" s="138" t="s">
        <v>637</v>
      </c>
      <c r="B279" s="136" t="s">
        <v>349</v>
      </c>
      <c r="C279" s="136" t="s">
        <v>349</v>
      </c>
      <c r="D279" s="136" t="s">
        <v>753</v>
      </c>
      <c r="E279" s="139" t="s">
        <v>278</v>
      </c>
      <c r="F279" s="137">
        <v>6217638.3499999996</v>
      </c>
      <c r="G279" s="137">
        <v>0</v>
      </c>
      <c r="H279" s="137">
        <v>0</v>
      </c>
    </row>
    <row r="280" spans="1:8" ht="31.5">
      <c r="A280" s="138" t="s">
        <v>311</v>
      </c>
      <c r="B280" s="136" t="s">
        <v>349</v>
      </c>
      <c r="C280" s="136" t="s">
        <v>349</v>
      </c>
      <c r="D280" s="136" t="s">
        <v>753</v>
      </c>
      <c r="E280" s="136" t="s">
        <v>245</v>
      </c>
      <c r="F280" s="137">
        <v>6217638.3499999996</v>
      </c>
      <c r="G280" s="137">
        <v>0</v>
      </c>
      <c r="H280" s="137">
        <v>0</v>
      </c>
    </row>
    <row r="281" spans="1:8" ht="31.5">
      <c r="A281" s="138" t="s">
        <v>312</v>
      </c>
      <c r="B281" s="136" t="s">
        <v>349</v>
      </c>
      <c r="C281" s="136" t="s">
        <v>349</v>
      </c>
      <c r="D281" s="136" t="s">
        <v>753</v>
      </c>
      <c r="E281" s="136" t="s">
        <v>246</v>
      </c>
      <c r="F281" s="137">
        <v>6217638.3499999996</v>
      </c>
      <c r="G281" s="137">
        <v>0</v>
      </c>
      <c r="H281" s="137">
        <v>0</v>
      </c>
    </row>
    <row r="282" spans="1:8" ht="31.5">
      <c r="A282" s="138" t="s">
        <v>550</v>
      </c>
      <c r="B282" s="136" t="s">
        <v>349</v>
      </c>
      <c r="C282" s="136" t="s">
        <v>349</v>
      </c>
      <c r="D282" s="136" t="s">
        <v>752</v>
      </c>
      <c r="E282" s="139" t="s">
        <v>278</v>
      </c>
      <c r="F282" s="137">
        <v>16825398.449999999</v>
      </c>
      <c r="G282" s="137">
        <v>0</v>
      </c>
      <c r="H282" s="137">
        <v>6878738.4500000002</v>
      </c>
    </row>
    <row r="283" spans="1:8" ht="15.75">
      <c r="A283" s="138" t="s">
        <v>341</v>
      </c>
      <c r="B283" s="136" t="s">
        <v>349</v>
      </c>
      <c r="C283" s="136" t="s">
        <v>349</v>
      </c>
      <c r="D283" s="136" t="s">
        <v>752</v>
      </c>
      <c r="E283" s="136" t="s">
        <v>247</v>
      </c>
      <c r="F283" s="137">
        <v>16825398.449999999</v>
      </c>
      <c r="G283" s="137">
        <v>0</v>
      </c>
      <c r="H283" s="137">
        <v>6878738.4500000002</v>
      </c>
    </row>
    <row r="284" spans="1:8" ht="47.25">
      <c r="A284" s="138" t="s">
        <v>342</v>
      </c>
      <c r="B284" s="136" t="s">
        <v>349</v>
      </c>
      <c r="C284" s="136" t="s">
        <v>349</v>
      </c>
      <c r="D284" s="136" t="s">
        <v>752</v>
      </c>
      <c r="E284" s="136" t="s">
        <v>256</v>
      </c>
      <c r="F284" s="137">
        <v>16825398.449999999</v>
      </c>
      <c r="G284" s="137">
        <v>0</v>
      </c>
      <c r="H284" s="137">
        <v>6878738.4500000002</v>
      </c>
    </row>
    <row r="285" spans="1:8" ht="15.75">
      <c r="A285" s="148" t="s">
        <v>751</v>
      </c>
      <c r="B285" s="136" t="s">
        <v>367</v>
      </c>
      <c r="C285" s="136" t="s">
        <v>278</v>
      </c>
      <c r="D285" s="136" t="s">
        <v>278</v>
      </c>
      <c r="E285" s="136" t="s">
        <v>278</v>
      </c>
      <c r="F285" s="137">
        <v>1252474.74</v>
      </c>
      <c r="G285" s="137">
        <v>1244000</v>
      </c>
      <c r="H285" s="137">
        <v>1264000</v>
      </c>
    </row>
    <row r="286" spans="1:8" ht="15.75">
      <c r="A286" s="148" t="s">
        <v>750</v>
      </c>
      <c r="B286" s="136" t="s">
        <v>367</v>
      </c>
      <c r="C286" s="136" t="s">
        <v>299</v>
      </c>
      <c r="D286" s="136" t="s">
        <v>278</v>
      </c>
      <c r="E286" s="136" t="s">
        <v>278</v>
      </c>
      <c r="F286" s="137">
        <v>420474.74</v>
      </c>
      <c r="G286" s="137">
        <v>0</v>
      </c>
      <c r="H286" s="137">
        <v>0</v>
      </c>
    </row>
    <row r="287" spans="1:8" ht="15.75">
      <c r="A287" s="138" t="s">
        <v>379</v>
      </c>
      <c r="B287" s="136" t="s">
        <v>367</v>
      </c>
      <c r="C287" s="136" t="s">
        <v>299</v>
      </c>
      <c r="D287" s="136" t="s">
        <v>748</v>
      </c>
      <c r="E287" s="139" t="s">
        <v>278</v>
      </c>
      <c r="F287" s="137">
        <v>420474.74</v>
      </c>
      <c r="G287" s="137">
        <v>0</v>
      </c>
      <c r="H287" s="137">
        <v>0</v>
      </c>
    </row>
    <row r="288" spans="1:8" ht="31.5">
      <c r="A288" s="138" t="s">
        <v>311</v>
      </c>
      <c r="B288" s="136" t="s">
        <v>367</v>
      </c>
      <c r="C288" s="136" t="s">
        <v>299</v>
      </c>
      <c r="D288" s="136" t="s">
        <v>748</v>
      </c>
      <c r="E288" s="136" t="s">
        <v>245</v>
      </c>
      <c r="F288" s="137">
        <v>420474.74</v>
      </c>
      <c r="G288" s="137">
        <v>0</v>
      </c>
      <c r="H288" s="137">
        <v>0</v>
      </c>
    </row>
    <row r="289" spans="1:8" ht="31.5">
      <c r="A289" s="138" t="s">
        <v>312</v>
      </c>
      <c r="B289" s="136" t="s">
        <v>367</v>
      </c>
      <c r="C289" s="136" t="s">
        <v>299</v>
      </c>
      <c r="D289" s="136" t="s">
        <v>748</v>
      </c>
      <c r="E289" s="136" t="s">
        <v>246</v>
      </c>
      <c r="F289" s="137">
        <v>420474.74</v>
      </c>
      <c r="G289" s="137">
        <v>0</v>
      </c>
      <c r="H289" s="137">
        <v>0</v>
      </c>
    </row>
    <row r="290" spans="1:8" ht="15.75">
      <c r="A290" s="148" t="s">
        <v>749</v>
      </c>
      <c r="B290" s="136" t="s">
        <v>367</v>
      </c>
      <c r="C290" s="136" t="s">
        <v>349</v>
      </c>
      <c r="D290" s="136" t="s">
        <v>278</v>
      </c>
      <c r="E290" s="136" t="s">
        <v>278</v>
      </c>
      <c r="F290" s="137">
        <v>832000</v>
      </c>
      <c r="G290" s="137">
        <v>1244000</v>
      </c>
      <c r="H290" s="137">
        <v>1264000</v>
      </c>
    </row>
    <row r="291" spans="1:8" ht="15.75">
      <c r="A291" s="138" t="s">
        <v>379</v>
      </c>
      <c r="B291" s="136" t="s">
        <v>367</v>
      </c>
      <c r="C291" s="136" t="s">
        <v>349</v>
      </c>
      <c r="D291" s="136" t="s">
        <v>748</v>
      </c>
      <c r="E291" s="139" t="s">
        <v>278</v>
      </c>
      <c r="F291" s="137">
        <v>832000</v>
      </c>
      <c r="G291" s="137">
        <v>1244000</v>
      </c>
      <c r="H291" s="137">
        <v>1264000</v>
      </c>
    </row>
    <row r="292" spans="1:8" ht="31.5">
      <c r="A292" s="138" t="s">
        <v>311</v>
      </c>
      <c r="B292" s="136" t="s">
        <v>367</v>
      </c>
      <c r="C292" s="136" t="s">
        <v>349</v>
      </c>
      <c r="D292" s="136" t="s">
        <v>748</v>
      </c>
      <c r="E292" s="136" t="s">
        <v>245</v>
      </c>
      <c r="F292" s="137">
        <v>832000</v>
      </c>
      <c r="G292" s="137">
        <v>1244000</v>
      </c>
      <c r="H292" s="137">
        <v>1264000</v>
      </c>
    </row>
    <row r="293" spans="1:8" ht="31.5">
      <c r="A293" s="138" t="s">
        <v>312</v>
      </c>
      <c r="B293" s="136" t="s">
        <v>367</v>
      </c>
      <c r="C293" s="136" t="s">
        <v>349</v>
      </c>
      <c r="D293" s="136" t="s">
        <v>748</v>
      </c>
      <c r="E293" s="136" t="s">
        <v>246</v>
      </c>
      <c r="F293" s="137">
        <v>832000</v>
      </c>
      <c r="G293" s="137">
        <v>1244000</v>
      </c>
      <c r="H293" s="137">
        <v>1264000</v>
      </c>
    </row>
    <row r="294" spans="1:8" ht="15.75">
      <c r="A294" s="148" t="s">
        <v>747</v>
      </c>
      <c r="B294" s="136" t="s">
        <v>376</v>
      </c>
      <c r="C294" s="136" t="s">
        <v>278</v>
      </c>
      <c r="D294" s="136" t="s">
        <v>278</v>
      </c>
      <c r="E294" s="136" t="s">
        <v>278</v>
      </c>
      <c r="F294" s="137">
        <v>1344539476.8</v>
      </c>
      <c r="G294" s="137">
        <v>1136397245.48</v>
      </c>
      <c r="H294" s="137">
        <v>1127317325.54</v>
      </c>
    </row>
    <row r="295" spans="1:8" ht="15.75">
      <c r="A295" s="148" t="s">
        <v>746</v>
      </c>
      <c r="B295" s="136" t="s">
        <v>376</v>
      </c>
      <c r="C295" s="136" t="s">
        <v>299</v>
      </c>
      <c r="D295" s="136" t="s">
        <v>278</v>
      </c>
      <c r="E295" s="136" t="s">
        <v>278</v>
      </c>
      <c r="F295" s="137">
        <v>257804185.97999999</v>
      </c>
      <c r="G295" s="137">
        <v>256601212</v>
      </c>
      <c r="H295" s="137">
        <v>256601212</v>
      </c>
    </row>
    <row r="296" spans="1:8" ht="63">
      <c r="A296" s="138" t="s">
        <v>405</v>
      </c>
      <c r="B296" s="136" t="s">
        <v>376</v>
      </c>
      <c r="C296" s="136" t="s">
        <v>299</v>
      </c>
      <c r="D296" s="136" t="s">
        <v>745</v>
      </c>
      <c r="E296" s="139" t="s">
        <v>278</v>
      </c>
      <c r="F296" s="137">
        <v>233744261</v>
      </c>
      <c r="G296" s="137">
        <v>233744261</v>
      </c>
      <c r="H296" s="137">
        <v>233744261</v>
      </c>
    </row>
    <row r="297" spans="1:8" ht="31.5">
      <c r="A297" s="138" t="s">
        <v>333</v>
      </c>
      <c r="B297" s="136" t="s">
        <v>376</v>
      </c>
      <c r="C297" s="136" t="s">
        <v>299</v>
      </c>
      <c r="D297" s="136" t="s">
        <v>745</v>
      </c>
      <c r="E297" s="136" t="s">
        <v>251</v>
      </c>
      <c r="F297" s="137">
        <v>233744261</v>
      </c>
      <c r="G297" s="137">
        <v>233744261</v>
      </c>
      <c r="H297" s="137">
        <v>233744261</v>
      </c>
    </row>
    <row r="298" spans="1:8" ht="15.75">
      <c r="A298" s="138" t="s">
        <v>334</v>
      </c>
      <c r="B298" s="136" t="s">
        <v>376</v>
      </c>
      <c r="C298" s="136" t="s">
        <v>299</v>
      </c>
      <c r="D298" s="136" t="s">
        <v>745</v>
      </c>
      <c r="E298" s="136" t="s">
        <v>252</v>
      </c>
      <c r="F298" s="137">
        <v>200295880</v>
      </c>
      <c r="G298" s="137">
        <v>200295880</v>
      </c>
      <c r="H298" s="137">
        <v>200295880</v>
      </c>
    </row>
    <row r="299" spans="1:8" ht="15.75">
      <c r="A299" s="138" t="s">
        <v>407</v>
      </c>
      <c r="B299" s="136" t="s">
        <v>376</v>
      </c>
      <c r="C299" s="136" t="s">
        <v>299</v>
      </c>
      <c r="D299" s="136" t="s">
        <v>745</v>
      </c>
      <c r="E299" s="136" t="s">
        <v>260</v>
      </c>
      <c r="F299" s="137">
        <v>33448381</v>
      </c>
      <c r="G299" s="137">
        <v>33448381</v>
      </c>
      <c r="H299" s="137">
        <v>33448381</v>
      </c>
    </row>
    <row r="300" spans="1:8" ht="15.75">
      <c r="A300" s="138" t="s">
        <v>415</v>
      </c>
      <c r="B300" s="136" t="s">
        <v>376</v>
      </c>
      <c r="C300" s="136" t="s">
        <v>299</v>
      </c>
      <c r="D300" s="136" t="s">
        <v>744</v>
      </c>
      <c r="E300" s="139" t="s">
        <v>278</v>
      </c>
      <c r="F300" s="137">
        <v>10988177.880000001</v>
      </c>
      <c r="G300" s="137">
        <v>9920401</v>
      </c>
      <c r="H300" s="137">
        <v>9920401</v>
      </c>
    </row>
    <row r="301" spans="1:8" ht="31.5">
      <c r="A301" s="138" t="s">
        <v>333</v>
      </c>
      <c r="B301" s="136" t="s">
        <v>376</v>
      </c>
      <c r="C301" s="136" t="s">
        <v>299</v>
      </c>
      <c r="D301" s="136" t="s">
        <v>744</v>
      </c>
      <c r="E301" s="136" t="s">
        <v>251</v>
      </c>
      <c r="F301" s="137">
        <v>10988177.880000001</v>
      </c>
      <c r="G301" s="137">
        <v>9920401</v>
      </c>
      <c r="H301" s="137">
        <v>9920401</v>
      </c>
    </row>
    <row r="302" spans="1:8" ht="15.75">
      <c r="A302" s="138" t="s">
        <v>334</v>
      </c>
      <c r="B302" s="136" t="s">
        <v>376</v>
      </c>
      <c r="C302" s="136" t="s">
        <v>299</v>
      </c>
      <c r="D302" s="136" t="s">
        <v>744</v>
      </c>
      <c r="E302" s="136" t="s">
        <v>252</v>
      </c>
      <c r="F302" s="137">
        <v>7188631.8799999999</v>
      </c>
      <c r="G302" s="137">
        <v>6589294</v>
      </c>
      <c r="H302" s="137">
        <v>6589294</v>
      </c>
    </row>
    <row r="303" spans="1:8" ht="15.75">
      <c r="A303" s="138" t="s">
        <v>407</v>
      </c>
      <c r="B303" s="136" t="s">
        <v>376</v>
      </c>
      <c r="C303" s="136" t="s">
        <v>299</v>
      </c>
      <c r="D303" s="136" t="s">
        <v>744</v>
      </c>
      <c r="E303" s="136" t="s">
        <v>260</v>
      </c>
      <c r="F303" s="137">
        <v>3799546</v>
      </c>
      <c r="G303" s="137">
        <v>3331107</v>
      </c>
      <c r="H303" s="137">
        <v>3331107</v>
      </c>
    </row>
    <row r="304" spans="1:8" ht="15.75">
      <c r="A304" s="138" t="s">
        <v>433</v>
      </c>
      <c r="B304" s="136" t="s">
        <v>376</v>
      </c>
      <c r="C304" s="136" t="s">
        <v>299</v>
      </c>
      <c r="D304" s="136" t="s">
        <v>736</v>
      </c>
      <c r="E304" s="139" t="s">
        <v>278</v>
      </c>
      <c r="F304" s="137">
        <v>12936550</v>
      </c>
      <c r="G304" s="137">
        <v>12936550</v>
      </c>
      <c r="H304" s="137">
        <v>12936550</v>
      </c>
    </row>
    <row r="305" spans="1:8" ht="31.5">
      <c r="A305" s="138" t="s">
        <v>333</v>
      </c>
      <c r="B305" s="136" t="s">
        <v>376</v>
      </c>
      <c r="C305" s="136" t="s">
        <v>299</v>
      </c>
      <c r="D305" s="136" t="s">
        <v>736</v>
      </c>
      <c r="E305" s="136" t="s">
        <v>251</v>
      </c>
      <c r="F305" s="137">
        <v>12936550</v>
      </c>
      <c r="G305" s="137">
        <v>12936550</v>
      </c>
      <c r="H305" s="137">
        <v>12936550</v>
      </c>
    </row>
    <row r="306" spans="1:8" ht="15.75">
      <c r="A306" s="138" t="s">
        <v>334</v>
      </c>
      <c r="B306" s="136" t="s">
        <v>376</v>
      </c>
      <c r="C306" s="136" t="s">
        <v>299</v>
      </c>
      <c r="D306" s="136" t="s">
        <v>736</v>
      </c>
      <c r="E306" s="136" t="s">
        <v>252</v>
      </c>
      <c r="F306" s="137">
        <v>11228740</v>
      </c>
      <c r="G306" s="137">
        <v>11228740</v>
      </c>
      <c r="H306" s="137">
        <v>11228740</v>
      </c>
    </row>
    <row r="307" spans="1:8" ht="15.75">
      <c r="A307" s="138" t="s">
        <v>407</v>
      </c>
      <c r="B307" s="136" t="s">
        <v>376</v>
      </c>
      <c r="C307" s="136" t="s">
        <v>299</v>
      </c>
      <c r="D307" s="136" t="s">
        <v>736</v>
      </c>
      <c r="E307" s="136" t="s">
        <v>260</v>
      </c>
      <c r="F307" s="137">
        <v>1707810</v>
      </c>
      <c r="G307" s="137">
        <v>1707810</v>
      </c>
      <c r="H307" s="137">
        <v>1707810</v>
      </c>
    </row>
    <row r="308" spans="1:8" ht="31.5">
      <c r="A308" s="138" t="s">
        <v>450</v>
      </c>
      <c r="B308" s="136" t="s">
        <v>376</v>
      </c>
      <c r="C308" s="136" t="s">
        <v>299</v>
      </c>
      <c r="D308" s="136" t="s">
        <v>733</v>
      </c>
      <c r="E308" s="139" t="s">
        <v>278</v>
      </c>
      <c r="F308" s="137">
        <v>135197.1</v>
      </c>
      <c r="G308" s="137">
        <v>0</v>
      </c>
      <c r="H308" s="137">
        <v>0</v>
      </c>
    </row>
    <row r="309" spans="1:8" ht="31.5">
      <c r="A309" s="138" t="s">
        <v>364</v>
      </c>
      <c r="B309" s="136" t="s">
        <v>376</v>
      </c>
      <c r="C309" s="136" t="s">
        <v>299</v>
      </c>
      <c r="D309" s="136" t="s">
        <v>733</v>
      </c>
      <c r="E309" s="136" t="s">
        <v>257</v>
      </c>
      <c r="F309" s="137">
        <v>135197.1</v>
      </c>
      <c r="G309" s="137">
        <v>0</v>
      </c>
      <c r="H309" s="137">
        <v>0</v>
      </c>
    </row>
    <row r="310" spans="1:8" ht="15.75">
      <c r="A310" s="138" t="s">
        <v>365</v>
      </c>
      <c r="B310" s="136" t="s">
        <v>376</v>
      </c>
      <c r="C310" s="136" t="s">
        <v>299</v>
      </c>
      <c r="D310" s="136" t="s">
        <v>733</v>
      </c>
      <c r="E310" s="136" t="s">
        <v>258</v>
      </c>
      <c r="F310" s="137">
        <v>135197.1</v>
      </c>
      <c r="G310" s="137">
        <v>0</v>
      </c>
      <c r="H310" s="137">
        <v>0</v>
      </c>
    </row>
    <row r="311" spans="1:8" ht="15.75">
      <c r="A311" s="148" t="s">
        <v>743</v>
      </c>
      <c r="B311" s="136" t="s">
        <v>376</v>
      </c>
      <c r="C311" s="136" t="s">
        <v>322</v>
      </c>
      <c r="D311" s="136" t="s">
        <v>278</v>
      </c>
      <c r="E311" s="136" t="s">
        <v>278</v>
      </c>
      <c r="F311" s="137">
        <v>932534218.14999998</v>
      </c>
      <c r="G311" s="137">
        <v>803968519.48000002</v>
      </c>
      <c r="H311" s="137">
        <v>794906599.53999996</v>
      </c>
    </row>
    <row r="312" spans="1:8" ht="63">
      <c r="A312" s="138" t="s">
        <v>631</v>
      </c>
      <c r="B312" s="136" t="s">
        <v>376</v>
      </c>
      <c r="C312" s="136" t="s">
        <v>322</v>
      </c>
      <c r="D312" s="136" t="s">
        <v>742</v>
      </c>
      <c r="E312" s="139" t="s">
        <v>278</v>
      </c>
      <c r="F312" s="137">
        <v>4470948.22</v>
      </c>
      <c r="G312" s="137">
        <v>4407421.03</v>
      </c>
      <c r="H312" s="137">
        <v>4407421.03</v>
      </c>
    </row>
    <row r="313" spans="1:8" ht="31.5">
      <c r="A313" s="138" t="s">
        <v>333</v>
      </c>
      <c r="B313" s="136" t="s">
        <v>376</v>
      </c>
      <c r="C313" s="136" t="s">
        <v>322</v>
      </c>
      <c r="D313" s="136" t="s">
        <v>742</v>
      </c>
      <c r="E313" s="136" t="s">
        <v>251</v>
      </c>
      <c r="F313" s="137">
        <v>4470948.22</v>
      </c>
      <c r="G313" s="137">
        <v>4407421.03</v>
      </c>
      <c r="H313" s="137">
        <v>4407421.03</v>
      </c>
    </row>
    <row r="314" spans="1:8" ht="15.75">
      <c r="A314" s="138" t="s">
        <v>334</v>
      </c>
      <c r="B314" s="136" t="s">
        <v>376</v>
      </c>
      <c r="C314" s="136" t="s">
        <v>322</v>
      </c>
      <c r="D314" s="136" t="s">
        <v>742</v>
      </c>
      <c r="E314" s="136" t="s">
        <v>252</v>
      </c>
      <c r="F314" s="137">
        <v>4470948.22</v>
      </c>
      <c r="G314" s="137">
        <v>4407421.03</v>
      </c>
      <c r="H314" s="137">
        <v>4407421.03</v>
      </c>
    </row>
    <row r="315" spans="1:8" ht="31.5">
      <c r="A315" s="138" t="s">
        <v>623</v>
      </c>
      <c r="B315" s="136" t="s">
        <v>376</v>
      </c>
      <c r="C315" s="136" t="s">
        <v>322</v>
      </c>
      <c r="D315" s="136" t="s">
        <v>741</v>
      </c>
      <c r="E315" s="139" t="s">
        <v>278</v>
      </c>
      <c r="F315" s="137">
        <v>77754150.109999999</v>
      </c>
      <c r="G315" s="137">
        <v>0</v>
      </c>
      <c r="H315" s="137">
        <v>0</v>
      </c>
    </row>
    <row r="316" spans="1:8" ht="31.5">
      <c r="A316" s="138" t="s">
        <v>333</v>
      </c>
      <c r="B316" s="136" t="s">
        <v>376</v>
      </c>
      <c r="C316" s="136" t="s">
        <v>322</v>
      </c>
      <c r="D316" s="136" t="s">
        <v>741</v>
      </c>
      <c r="E316" s="136" t="s">
        <v>251</v>
      </c>
      <c r="F316" s="137">
        <v>77754150.109999999</v>
      </c>
      <c r="G316" s="137">
        <v>0</v>
      </c>
      <c r="H316" s="137">
        <v>0</v>
      </c>
    </row>
    <row r="317" spans="1:8" ht="15.75">
      <c r="A317" s="138" t="s">
        <v>334</v>
      </c>
      <c r="B317" s="136" t="s">
        <v>376</v>
      </c>
      <c r="C317" s="136" t="s">
        <v>322</v>
      </c>
      <c r="D317" s="136" t="s">
        <v>741</v>
      </c>
      <c r="E317" s="136" t="s">
        <v>252</v>
      </c>
      <c r="F317" s="137">
        <v>77754150.109999999</v>
      </c>
      <c r="G317" s="137">
        <v>0</v>
      </c>
      <c r="H317" s="137">
        <v>0</v>
      </c>
    </row>
    <row r="318" spans="1:8" ht="78.75">
      <c r="A318" s="138" t="s">
        <v>402</v>
      </c>
      <c r="B318" s="136" t="s">
        <v>376</v>
      </c>
      <c r="C318" s="136" t="s">
        <v>322</v>
      </c>
      <c r="D318" s="136" t="s">
        <v>740</v>
      </c>
      <c r="E318" s="139" t="s">
        <v>278</v>
      </c>
      <c r="F318" s="137">
        <v>607360904</v>
      </c>
      <c r="G318" s="137">
        <v>607360904</v>
      </c>
      <c r="H318" s="137">
        <v>607360904</v>
      </c>
    </row>
    <row r="319" spans="1:8" ht="31.5">
      <c r="A319" s="138" t="s">
        <v>333</v>
      </c>
      <c r="B319" s="136" t="s">
        <v>376</v>
      </c>
      <c r="C319" s="136" t="s">
        <v>322</v>
      </c>
      <c r="D319" s="136" t="s">
        <v>740</v>
      </c>
      <c r="E319" s="136" t="s">
        <v>251</v>
      </c>
      <c r="F319" s="137">
        <v>607360904</v>
      </c>
      <c r="G319" s="137">
        <v>607360904</v>
      </c>
      <c r="H319" s="137">
        <v>607360904</v>
      </c>
    </row>
    <row r="320" spans="1:8" ht="15.75">
      <c r="A320" s="138" t="s">
        <v>334</v>
      </c>
      <c r="B320" s="136" t="s">
        <v>376</v>
      </c>
      <c r="C320" s="136" t="s">
        <v>322</v>
      </c>
      <c r="D320" s="136" t="s">
        <v>740</v>
      </c>
      <c r="E320" s="136" t="s">
        <v>252</v>
      </c>
      <c r="F320" s="137">
        <v>607360904</v>
      </c>
      <c r="G320" s="137">
        <v>607360904</v>
      </c>
      <c r="H320" s="137">
        <v>607360904</v>
      </c>
    </row>
    <row r="321" spans="1:8" ht="15.75">
      <c r="A321" s="138" t="s">
        <v>417</v>
      </c>
      <c r="B321" s="136" t="s">
        <v>376</v>
      </c>
      <c r="C321" s="136" t="s">
        <v>322</v>
      </c>
      <c r="D321" s="136" t="s">
        <v>739</v>
      </c>
      <c r="E321" s="139" t="s">
        <v>278</v>
      </c>
      <c r="F321" s="137">
        <v>156560940.05000001</v>
      </c>
      <c r="G321" s="137">
        <v>106513012.22</v>
      </c>
      <c r="H321" s="137">
        <v>99186205.340000004</v>
      </c>
    </row>
    <row r="322" spans="1:8" ht="31.5">
      <c r="A322" s="138" t="s">
        <v>333</v>
      </c>
      <c r="B322" s="136" t="s">
        <v>376</v>
      </c>
      <c r="C322" s="136" t="s">
        <v>322</v>
      </c>
      <c r="D322" s="136" t="s">
        <v>739</v>
      </c>
      <c r="E322" s="136" t="s">
        <v>251</v>
      </c>
      <c r="F322" s="137">
        <v>156560940.05000001</v>
      </c>
      <c r="G322" s="137">
        <v>106513012.22</v>
      </c>
      <c r="H322" s="137">
        <v>99186205.340000004</v>
      </c>
    </row>
    <row r="323" spans="1:8" ht="15.75">
      <c r="A323" s="138" t="s">
        <v>334</v>
      </c>
      <c r="B323" s="136" t="s">
        <v>376</v>
      </c>
      <c r="C323" s="136" t="s">
        <v>322</v>
      </c>
      <c r="D323" s="136" t="s">
        <v>739</v>
      </c>
      <c r="E323" s="136" t="s">
        <v>252</v>
      </c>
      <c r="F323" s="137">
        <v>156560940.05000001</v>
      </c>
      <c r="G323" s="137">
        <v>106513012.22</v>
      </c>
      <c r="H323" s="137">
        <v>99186205.340000004</v>
      </c>
    </row>
    <row r="324" spans="1:8" ht="47.25">
      <c r="A324" s="138" t="s">
        <v>419</v>
      </c>
      <c r="B324" s="136" t="s">
        <v>376</v>
      </c>
      <c r="C324" s="136" t="s">
        <v>322</v>
      </c>
      <c r="D324" s="136" t="s">
        <v>738</v>
      </c>
      <c r="E324" s="139" t="s">
        <v>278</v>
      </c>
      <c r="F324" s="137">
        <v>813535.16</v>
      </c>
      <c r="G324" s="137">
        <v>844651.65</v>
      </c>
      <c r="H324" s="137">
        <v>844651.65</v>
      </c>
    </row>
    <row r="325" spans="1:8" ht="31.5">
      <c r="A325" s="138" t="s">
        <v>333</v>
      </c>
      <c r="B325" s="136" t="s">
        <v>376</v>
      </c>
      <c r="C325" s="136" t="s">
        <v>322</v>
      </c>
      <c r="D325" s="136" t="s">
        <v>738</v>
      </c>
      <c r="E325" s="136" t="s">
        <v>251</v>
      </c>
      <c r="F325" s="137">
        <v>813535.16</v>
      </c>
      <c r="G325" s="137">
        <v>844651.65</v>
      </c>
      <c r="H325" s="137">
        <v>844651.65</v>
      </c>
    </row>
    <row r="326" spans="1:8" ht="15.75">
      <c r="A326" s="138" t="s">
        <v>334</v>
      </c>
      <c r="B326" s="136" t="s">
        <v>376</v>
      </c>
      <c r="C326" s="136" t="s">
        <v>322</v>
      </c>
      <c r="D326" s="136" t="s">
        <v>738</v>
      </c>
      <c r="E326" s="136" t="s">
        <v>252</v>
      </c>
      <c r="F326" s="137">
        <v>813535.16</v>
      </c>
      <c r="G326" s="137">
        <v>844651.65</v>
      </c>
      <c r="H326" s="137">
        <v>844651.65</v>
      </c>
    </row>
    <row r="327" spans="1:8" ht="31.5">
      <c r="A327" s="138" t="s">
        <v>429</v>
      </c>
      <c r="B327" s="136" t="s">
        <v>376</v>
      </c>
      <c r="C327" s="136" t="s">
        <v>322</v>
      </c>
      <c r="D327" s="136" t="s">
        <v>737</v>
      </c>
      <c r="E327" s="139" t="s">
        <v>278</v>
      </c>
      <c r="F327" s="137">
        <v>1040626.02</v>
      </c>
      <c r="G327" s="137">
        <v>638895.99</v>
      </c>
      <c r="H327" s="137">
        <v>638895.99</v>
      </c>
    </row>
    <row r="328" spans="1:8" ht="31.5">
      <c r="A328" s="138" t="s">
        <v>333</v>
      </c>
      <c r="B328" s="136" t="s">
        <v>376</v>
      </c>
      <c r="C328" s="136" t="s">
        <v>322</v>
      </c>
      <c r="D328" s="136" t="s">
        <v>737</v>
      </c>
      <c r="E328" s="136" t="s">
        <v>251</v>
      </c>
      <c r="F328" s="137">
        <v>1040626.02</v>
      </c>
      <c r="G328" s="137">
        <v>638895.99</v>
      </c>
      <c r="H328" s="137">
        <v>638895.99</v>
      </c>
    </row>
    <row r="329" spans="1:8" ht="15.75">
      <c r="A329" s="138" t="s">
        <v>334</v>
      </c>
      <c r="B329" s="136" t="s">
        <v>376</v>
      </c>
      <c r="C329" s="136" t="s">
        <v>322</v>
      </c>
      <c r="D329" s="136" t="s">
        <v>737</v>
      </c>
      <c r="E329" s="136" t="s">
        <v>252</v>
      </c>
      <c r="F329" s="137">
        <v>1040626.02</v>
      </c>
      <c r="G329" s="137">
        <v>638895.99</v>
      </c>
      <c r="H329" s="137">
        <v>638895.99</v>
      </c>
    </row>
    <row r="330" spans="1:8" ht="15.75">
      <c r="A330" s="138" t="s">
        <v>433</v>
      </c>
      <c r="B330" s="136" t="s">
        <v>376</v>
      </c>
      <c r="C330" s="136" t="s">
        <v>322</v>
      </c>
      <c r="D330" s="136" t="s">
        <v>736</v>
      </c>
      <c r="E330" s="139" t="s">
        <v>278</v>
      </c>
      <c r="F330" s="137">
        <v>13360958</v>
      </c>
      <c r="G330" s="137">
        <v>13360958</v>
      </c>
      <c r="H330" s="137">
        <v>13360958</v>
      </c>
    </row>
    <row r="331" spans="1:8" ht="31.5">
      <c r="A331" s="138" t="s">
        <v>333</v>
      </c>
      <c r="B331" s="136" t="s">
        <v>376</v>
      </c>
      <c r="C331" s="136" t="s">
        <v>322</v>
      </c>
      <c r="D331" s="136" t="s">
        <v>736</v>
      </c>
      <c r="E331" s="136" t="s">
        <v>251</v>
      </c>
      <c r="F331" s="137">
        <v>13360958</v>
      </c>
      <c r="G331" s="137">
        <v>13360958</v>
      </c>
      <c r="H331" s="137">
        <v>13360958</v>
      </c>
    </row>
    <row r="332" spans="1:8" ht="15.75">
      <c r="A332" s="138" t="s">
        <v>334</v>
      </c>
      <c r="B332" s="136" t="s">
        <v>376</v>
      </c>
      <c r="C332" s="136" t="s">
        <v>322</v>
      </c>
      <c r="D332" s="136" t="s">
        <v>736</v>
      </c>
      <c r="E332" s="136" t="s">
        <v>252</v>
      </c>
      <c r="F332" s="137">
        <v>13360958</v>
      </c>
      <c r="G332" s="137">
        <v>13360958</v>
      </c>
      <c r="H332" s="137">
        <v>13360958</v>
      </c>
    </row>
    <row r="333" spans="1:8" ht="47.25">
      <c r="A333" s="138" t="s">
        <v>435</v>
      </c>
      <c r="B333" s="136" t="s">
        <v>376</v>
      </c>
      <c r="C333" s="136" t="s">
        <v>322</v>
      </c>
      <c r="D333" s="136" t="s">
        <v>735</v>
      </c>
      <c r="E333" s="139" t="s">
        <v>278</v>
      </c>
      <c r="F333" s="137">
        <v>41547676.590000004</v>
      </c>
      <c r="G333" s="137">
        <v>41547676.590000004</v>
      </c>
      <c r="H333" s="137">
        <v>39812563.530000001</v>
      </c>
    </row>
    <row r="334" spans="1:8" ht="31.5">
      <c r="A334" s="138" t="s">
        <v>333</v>
      </c>
      <c r="B334" s="136" t="s">
        <v>376</v>
      </c>
      <c r="C334" s="136" t="s">
        <v>322</v>
      </c>
      <c r="D334" s="136" t="s">
        <v>735</v>
      </c>
      <c r="E334" s="136" t="s">
        <v>251</v>
      </c>
      <c r="F334" s="137">
        <v>41547676.590000004</v>
      </c>
      <c r="G334" s="137">
        <v>41547676.590000004</v>
      </c>
      <c r="H334" s="137">
        <v>39812563.530000001</v>
      </c>
    </row>
    <row r="335" spans="1:8" ht="15.75">
      <c r="A335" s="138" t="s">
        <v>334</v>
      </c>
      <c r="B335" s="136" t="s">
        <v>376</v>
      </c>
      <c r="C335" s="136" t="s">
        <v>322</v>
      </c>
      <c r="D335" s="136" t="s">
        <v>735</v>
      </c>
      <c r="E335" s="136" t="s">
        <v>252</v>
      </c>
      <c r="F335" s="137">
        <v>41547676.590000004</v>
      </c>
      <c r="G335" s="137">
        <v>41547676.590000004</v>
      </c>
      <c r="H335" s="137">
        <v>39812563.530000001</v>
      </c>
    </row>
    <row r="336" spans="1:8" ht="110.25">
      <c r="A336" s="138" t="s">
        <v>629</v>
      </c>
      <c r="B336" s="136" t="s">
        <v>376</v>
      </c>
      <c r="C336" s="136" t="s">
        <v>322</v>
      </c>
      <c r="D336" s="136" t="s">
        <v>734</v>
      </c>
      <c r="E336" s="139" t="s">
        <v>278</v>
      </c>
      <c r="F336" s="137">
        <v>29607480</v>
      </c>
      <c r="G336" s="137">
        <v>29295000</v>
      </c>
      <c r="H336" s="137">
        <v>29295000</v>
      </c>
    </row>
    <row r="337" spans="1:8" ht="31.5">
      <c r="A337" s="138" t="s">
        <v>333</v>
      </c>
      <c r="B337" s="136" t="s">
        <v>376</v>
      </c>
      <c r="C337" s="136" t="s">
        <v>322</v>
      </c>
      <c r="D337" s="136" t="s">
        <v>734</v>
      </c>
      <c r="E337" s="136" t="s">
        <v>251</v>
      </c>
      <c r="F337" s="137">
        <v>29607480</v>
      </c>
      <c r="G337" s="137">
        <v>29295000</v>
      </c>
      <c r="H337" s="137">
        <v>29295000</v>
      </c>
    </row>
    <row r="338" spans="1:8" ht="15.75">
      <c r="A338" s="138" t="s">
        <v>334</v>
      </c>
      <c r="B338" s="136" t="s">
        <v>376</v>
      </c>
      <c r="C338" s="136" t="s">
        <v>322</v>
      </c>
      <c r="D338" s="136" t="s">
        <v>734</v>
      </c>
      <c r="E338" s="136" t="s">
        <v>252</v>
      </c>
      <c r="F338" s="137">
        <v>29607480</v>
      </c>
      <c r="G338" s="137">
        <v>29295000</v>
      </c>
      <c r="H338" s="137">
        <v>29295000</v>
      </c>
    </row>
    <row r="339" spans="1:8" ht="31.5">
      <c r="A339" s="138" t="s">
        <v>450</v>
      </c>
      <c r="B339" s="136" t="s">
        <v>376</v>
      </c>
      <c r="C339" s="136" t="s">
        <v>322</v>
      </c>
      <c r="D339" s="136" t="s">
        <v>733</v>
      </c>
      <c r="E339" s="139" t="s">
        <v>278</v>
      </c>
      <c r="F339" s="137">
        <v>17000</v>
      </c>
      <c r="G339" s="137">
        <v>0</v>
      </c>
      <c r="H339" s="137">
        <v>0</v>
      </c>
    </row>
    <row r="340" spans="1:8" ht="31.5">
      <c r="A340" s="138" t="s">
        <v>364</v>
      </c>
      <c r="B340" s="136" t="s">
        <v>376</v>
      </c>
      <c r="C340" s="136" t="s">
        <v>322</v>
      </c>
      <c r="D340" s="136" t="s">
        <v>733</v>
      </c>
      <c r="E340" s="136" t="s">
        <v>257</v>
      </c>
      <c r="F340" s="137">
        <v>17000</v>
      </c>
      <c r="G340" s="137">
        <v>0</v>
      </c>
      <c r="H340" s="137">
        <v>0</v>
      </c>
    </row>
    <row r="341" spans="1:8" ht="15.75">
      <c r="A341" s="138" t="s">
        <v>365</v>
      </c>
      <c r="B341" s="136" t="s">
        <v>376</v>
      </c>
      <c r="C341" s="136" t="s">
        <v>322</v>
      </c>
      <c r="D341" s="136" t="s">
        <v>733</v>
      </c>
      <c r="E341" s="136" t="s">
        <v>258</v>
      </c>
      <c r="F341" s="137">
        <v>17000</v>
      </c>
      <c r="G341" s="137">
        <v>0</v>
      </c>
      <c r="H341" s="137">
        <v>0</v>
      </c>
    </row>
    <row r="342" spans="1:8" ht="15.75">
      <c r="A342" s="148" t="s">
        <v>732</v>
      </c>
      <c r="B342" s="136" t="s">
        <v>376</v>
      </c>
      <c r="C342" s="136" t="s">
        <v>330</v>
      </c>
      <c r="D342" s="136" t="s">
        <v>278</v>
      </c>
      <c r="E342" s="136" t="s">
        <v>278</v>
      </c>
      <c r="F342" s="137">
        <v>44276225</v>
      </c>
      <c r="G342" s="137">
        <v>42827652</v>
      </c>
      <c r="H342" s="137">
        <v>42827652</v>
      </c>
    </row>
    <row r="343" spans="1:8" ht="15.75">
      <c r="A343" s="138" t="s">
        <v>409</v>
      </c>
      <c r="B343" s="136" t="s">
        <v>376</v>
      </c>
      <c r="C343" s="136" t="s">
        <v>330</v>
      </c>
      <c r="D343" s="136" t="s">
        <v>728</v>
      </c>
      <c r="E343" s="139" t="s">
        <v>278</v>
      </c>
      <c r="F343" s="137">
        <v>44276225</v>
      </c>
      <c r="G343" s="137">
        <v>42827652</v>
      </c>
      <c r="H343" s="137">
        <v>42827652</v>
      </c>
    </row>
    <row r="344" spans="1:8" ht="31.5">
      <c r="A344" s="138" t="s">
        <v>333</v>
      </c>
      <c r="B344" s="136" t="s">
        <v>376</v>
      </c>
      <c r="C344" s="136" t="s">
        <v>330</v>
      </c>
      <c r="D344" s="136" t="s">
        <v>728</v>
      </c>
      <c r="E344" s="136" t="s">
        <v>251</v>
      </c>
      <c r="F344" s="137">
        <v>44276225</v>
      </c>
      <c r="G344" s="137">
        <v>42827652</v>
      </c>
      <c r="H344" s="137">
        <v>42827652</v>
      </c>
    </row>
    <row r="345" spans="1:8" ht="15.75">
      <c r="A345" s="138" t="s">
        <v>334</v>
      </c>
      <c r="B345" s="136" t="s">
        <v>376</v>
      </c>
      <c r="C345" s="136" t="s">
        <v>330</v>
      </c>
      <c r="D345" s="136" t="s">
        <v>728</v>
      </c>
      <c r="E345" s="136" t="s">
        <v>252</v>
      </c>
      <c r="F345" s="137">
        <v>44276225</v>
      </c>
      <c r="G345" s="137">
        <v>42827652</v>
      </c>
      <c r="H345" s="137">
        <v>42827652</v>
      </c>
    </row>
    <row r="346" spans="1:8" ht="15.75">
      <c r="A346" s="148" t="s">
        <v>727</v>
      </c>
      <c r="B346" s="136" t="s">
        <v>376</v>
      </c>
      <c r="C346" s="136" t="s">
        <v>376</v>
      </c>
      <c r="D346" s="136" t="s">
        <v>278</v>
      </c>
      <c r="E346" s="136" t="s">
        <v>278</v>
      </c>
      <c r="F346" s="137">
        <v>239150</v>
      </c>
      <c r="G346" s="137">
        <v>284100</v>
      </c>
      <c r="H346" s="137">
        <v>284100</v>
      </c>
    </row>
    <row r="347" spans="1:8" ht="15.75">
      <c r="A347" s="138" t="s">
        <v>423</v>
      </c>
      <c r="B347" s="136" t="s">
        <v>376</v>
      </c>
      <c r="C347" s="136" t="s">
        <v>376</v>
      </c>
      <c r="D347" s="136" t="s">
        <v>726</v>
      </c>
      <c r="E347" s="139" t="s">
        <v>278</v>
      </c>
      <c r="F347" s="137">
        <v>119650</v>
      </c>
      <c r="G347" s="137">
        <v>69000</v>
      </c>
      <c r="H347" s="137">
        <v>69000</v>
      </c>
    </row>
    <row r="348" spans="1:8" ht="31.5">
      <c r="A348" s="138" t="s">
        <v>311</v>
      </c>
      <c r="B348" s="136" t="s">
        <v>376</v>
      </c>
      <c r="C348" s="136" t="s">
        <v>376</v>
      </c>
      <c r="D348" s="136" t="s">
        <v>726</v>
      </c>
      <c r="E348" s="136" t="s">
        <v>245</v>
      </c>
      <c r="F348" s="137">
        <v>119650</v>
      </c>
      <c r="G348" s="137">
        <v>69000</v>
      </c>
      <c r="H348" s="137">
        <v>69000</v>
      </c>
    </row>
    <row r="349" spans="1:8" ht="31.5">
      <c r="A349" s="138" t="s">
        <v>312</v>
      </c>
      <c r="B349" s="136" t="s">
        <v>376</v>
      </c>
      <c r="C349" s="136" t="s">
        <v>376</v>
      </c>
      <c r="D349" s="136" t="s">
        <v>726</v>
      </c>
      <c r="E349" s="136" t="s">
        <v>246</v>
      </c>
      <c r="F349" s="137">
        <v>119650</v>
      </c>
      <c r="G349" s="137">
        <v>69000</v>
      </c>
      <c r="H349" s="137">
        <v>69000</v>
      </c>
    </row>
    <row r="350" spans="1:8" ht="15.75">
      <c r="A350" s="138" t="s">
        <v>427</v>
      </c>
      <c r="B350" s="136" t="s">
        <v>376</v>
      </c>
      <c r="C350" s="136" t="s">
        <v>376</v>
      </c>
      <c r="D350" s="136" t="s">
        <v>725</v>
      </c>
      <c r="E350" s="139" t="s">
        <v>278</v>
      </c>
      <c r="F350" s="137">
        <v>119500</v>
      </c>
      <c r="G350" s="137">
        <v>215100</v>
      </c>
      <c r="H350" s="137">
        <v>215100</v>
      </c>
    </row>
    <row r="351" spans="1:8" ht="15.75">
      <c r="A351" s="138" t="s">
        <v>347</v>
      </c>
      <c r="B351" s="136" t="s">
        <v>376</v>
      </c>
      <c r="C351" s="136" t="s">
        <v>376</v>
      </c>
      <c r="D351" s="136" t="s">
        <v>725</v>
      </c>
      <c r="E351" s="136" t="s">
        <v>261</v>
      </c>
      <c r="F351" s="137">
        <v>94500</v>
      </c>
      <c r="G351" s="137">
        <v>169200</v>
      </c>
      <c r="H351" s="137">
        <v>169200</v>
      </c>
    </row>
    <row r="352" spans="1:8" ht="15.75">
      <c r="A352" s="138" t="s">
        <v>427</v>
      </c>
      <c r="B352" s="136" t="s">
        <v>376</v>
      </c>
      <c r="C352" s="136" t="s">
        <v>376</v>
      </c>
      <c r="D352" s="136" t="s">
        <v>725</v>
      </c>
      <c r="E352" s="136" t="s">
        <v>262</v>
      </c>
      <c r="F352" s="137">
        <v>94500</v>
      </c>
      <c r="G352" s="137">
        <v>169200</v>
      </c>
      <c r="H352" s="137">
        <v>169200</v>
      </c>
    </row>
    <row r="353" spans="1:8" ht="31.5">
      <c r="A353" s="138" t="s">
        <v>333</v>
      </c>
      <c r="B353" s="136" t="s">
        <v>376</v>
      </c>
      <c r="C353" s="136" t="s">
        <v>376</v>
      </c>
      <c r="D353" s="136" t="s">
        <v>725</v>
      </c>
      <c r="E353" s="136" t="s">
        <v>251</v>
      </c>
      <c r="F353" s="137">
        <v>25000</v>
      </c>
      <c r="G353" s="137">
        <v>45900</v>
      </c>
      <c r="H353" s="137">
        <v>45900</v>
      </c>
    </row>
    <row r="354" spans="1:8" ht="15.75">
      <c r="A354" s="138" t="s">
        <v>334</v>
      </c>
      <c r="B354" s="136" t="s">
        <v>376</v>
      </c>
      <c r="C354" s="136" t="s">
        <v>376</v>
      </c>
      <c r="D354" s="136" t="s">
        <v>725</v>
      </c>
      <c r="E354" s="136" t="s">
        <v>252</v>
      </c>
      <c r="F354" s="137">
        <v>25000</v>
      </c>
      <c r="G354" s="137">
        <v>45900</v>
      </c>
      <c r="H354" s="137">
        <v>45900</v>
      </c>
    </row>
    <row r="355" spans="1:8" ht="15.75">
      <c r="A355" s="148" t="s">
        <v>724</v>
      </c>
      <c r="B355" s="136" t="s">
        <v>376</v>
      </c>
      <c r="C355" s="136" t="s">
        <v>430</v>
      </c>
      <c r="D355" s="136" t="s">
        <v>278</v>
      </c>
      <c r="E355" s="136" t="s">
        <v>278</v>
      </c>
      <c r="F355" s="137">
        <v>109685697.67</v>
      </c>
      <c r="G355" s="137">
        <v>32715762</v>
      </c>
      <c r="H355" s="137">
        <v>32697762</v>
      </c>
    </row>
    <row r="356" spans="1:8" ht="31.5">
      <c r="A356" s="138" t="s">
        <v>307</v>
      </c>
      <c r="B356" s="136" t="s">
        <v>376</v>
      </c>
      <c r="C356" s="136" t="s">
        <v>430</v>
      </c>
      <c r="D356" s="136" t="s">
        <v>723</v>
      </c>
      <c r="E356" s="139" t="s">
        <v>278</v>
      </c>
      <c r="F356" s="137">
        <v>2918876</v>
      </c>
      <c r="G356" s="137">
        <v>2918876</v>
      </c>
      <c r="H356" s="137">
        <v>2918876</v>
      </c>
    </row>
    <row r="357" spans="1:8" ht="63">
      <c r="A357" s="138" t="s">
        <v>305</v>
      </c>
      <c r="B357" s="136" t="s">
        <v>376</v>
      </c>
      <c r="C357" s="136" t="s">
        <v>430</v>
      </c>
      <c r="D357" s="136" t="s">
        <v>723</v>
      </c>
      <c r="E357" s="136" t="s">
        <v>243</v>
      </c>
      <c r="F357" s="137">
        <v>2918876</v>
      </c>
      <c r="G357" s="137">
        <v>2918876</v>
      </c>
      <c r="H357" s="137">
        <v>2918876</v>
      </c>
    </row>
    <row r="358" spans="1:8" ht="31.5">
      <c r="A358" s="138" t="s">
        <v>306</v>
      </c>
      <c r="B358" s="136" t="s">
        <v>376</v>
      </c>
      <c r="C358" s="136" t="s">
        <v>430</v>
      </c>
      <c r="D358" s="136" t="s">
        <v>723</v>
      </c>
      <c r="E358" s="136" t="s">
        <v>244</v>
      </c>
      <c r="F358" s="137">
        <v>2918876</v>
      </c>
      <c r="G358" s="137">
        <v>2918876</v>
      </c>
      <c r="H358" s="137">
        <v>2918876</v>
      </c>
    </row>
    <row r="359" spans="1:8" ht="31.5">
      <c r="A359" s="138" t="s">
        <v>377</v>
      </c>
      <c r="B359" s="136" t="s">
        <v>376</v>
      </c>
      <c r="C359" s="136" t="s">
        <v>430</v>
      </c>
      <c r="D359" s="136" t="s">
        <v>722</v>
      </c>
      <c r="E359" s="139" t="s">
        <v>278</v>
      </c>
      <c r="F359" s="137">
        <v>5908022</v>
      </c>
      <c r="G359" s="137">
        <v>5785552</v>
      </c>
      <c r="H359" s="137">
        <v>5785552</v>
      </c>
    </row>
    <row r="360" spans="1:8" ht="63">
      <c r="A360" s="138" t="s">
        <v>305</v>
      </c>
      <c r="B360" s="136" t="s">
        <v>376</v>
      </c>
      <c r="C360" s="136" t="s">
        <v>430</v>
      </c>
      <c r="D360" s="136" t="s">
        <v>722</v>
      </c>
      <c r="E360" s="136" t="s">
        <v>243</v>
      </c>
      <c r="F360" s="137">
        <v>5743440</v>
      </c>
      <c r="G360" s="137">
        <v>5743440</v>
      </c>
      <c r="H360" s="137">
        <v>5743440</v>
      </c>
    </row>
    <row r="361" spans="1:8" ht="15.75">
      <c r="A361" s="138" t="s">
        <v>315</v>
      </c>
      <c r="B361" s="136" t="s">
        <v>376</v>
      </c>
      <c r="C361" s="136" t="s">
        <v>430</v>
      </c>
      <c r="D361" s="136" t="s">
        <v>722</v>
      </c>
      <c r="E361" s="136" t="s">
        <v>255</v>
      </c>
      <c r="F361" s="137">
        <v>5743440</v>
      </c>
      <c r="G361" s="137">
        <v>5743440</v>
      </c>
      <c r="H361" s="137">
        <v>5743440</v>
      </c>
    </row>
    <row r="362" spans="1:8" ht="31.5">
      <c r="A362" s="138" t="s">
        <v>311</v>
      </c>
      <c r="B362" s="136" t="s">
        <v>376</v>
      </c>
      <c r="C362" s="136" t="s">
        <v>430</v>
      </c>
      <c r="D362" s="136" t="s">
        <v>722</v>
      </c>
      <c r="E362" s="136" t="s">
        <v>245</v>
      </c>
      <c r="F362" s="137">
        <v>164582</v>
      </c>
      <c r="G362" s="137">
        <v>42112</v>
      </c>
      <c r="H362" s="137">
        <v>42112</v>
      </c>
    </row>
    <row r="363" spans="1:8" ht="31.5">
      <c r="A363" s="138" t="s">
        <v>312</v>
      </c>
      <c r="B363" s="136" t="s">
        <v>376</v>
      </c>
      <c r="C363" s="136" t="s">
        <v>430</v>
      </c>
      <c r="D363" s="136" t="s">
        <v>722</v>
      </c>
      <c r="E363" s="136" t="s">
        <v>246</v>
      </c>
      <c r="F363" s="137">
        <v>164582</v>
      </c>
      <c r="G363" s="137">
        <v>42112</v>
      </c>
      <c r="H363" s="137">
        <v>42112</v>
      </c>
    </row>
    <row r="364" spans="1:8" ht="15.75">
      <c r="A364" s="138" t="s">
        <v>865</v>
      </c>
      <c r="B364" s="136" t="s">
        <v>376</v>
      </c>
      <c r="C364" s="136" t="s">
        <v>430</v>
      </c>
      <c r="D364" s="136" t="s">
        <v>882</v>
      </c>
      <c r="E364" s="139" t="s">
        <v>278</v>
      </c>
      <c r="F364" s="137">
        <v>67187490</v>
      </c>
      <c r="G364" s="137">
        <v>0</v>
      </c>
      <c r="H364" s="137">
        <v>0</v>
      </c>
    </row>
    <row r="365" spans="1:8" ht="31.5">
      <c r="A365" s="138" t="s">
        <v>333</v>
      </c>
      <c r="B365" s="136" t="s">
        <v>376</v>
      </c>
      <c r="C365" s="136" t="s">
        <v>430</v>
      </c>
      <c r="D365" s="136" t="s">
        <v>882</v>
      </c>
      <c r="E365" s="136" t="s">
        <v>251</v>
      </c>
      <c r="F365" s="137">
        <v>67187490</v>
      </c>
      <c r="G365" s="137">
        <v>0</v>
      </c>
      <c r="H365" s="137">
        <v>0</v>
      </c>
    </row>
    <row r="366" spans="1:8" ht="15.75">
      <c r="A366" s="138" t="s">
        <v>334</v>
      </c>
      <c r="B366" s="136" t="s">
        <v>376</v>
      </c>
      <c r="C366" s="136" t="s">
        <v>430</v>
      </c>
      <c r="D366" s="136" t="s">
        <v>882</v>
      </c>
      <c r="E366" s="136" t="s">
        <v>252</v>
      </c>
      <c r="F366" s="137">
        <v>67187490</v>
      </c>
      <c r="G366" s="137">
        <v>0</v>
      </c>
      <c r="H366" s="137">
        <v>0</v>
      </c>
    </row>
    <row r="367" spans="1:8" ht="31.5">
      <c r="A367" s="138" t="s">
        <v>845</v>
      </c>
      <c r="B367" s="136" t="s">
        <v>376</v>
      </c>
      <c r="C367" s="136" t="s">
        <v>430</v>
      </c>
      <c r="D367" s="136" t="s">
        <v>846</v>
      </c>
      <c r="E367" s="139" t="s">
        <v>278</v>
      </c>
      <c r="F367" s="137">
        <v>8176676.6699999999</v>
      </c>
      <c r="G367" s="137">
        <v>0</v>
      </c>
      <c r="H367" s="137">
        <v>0</v>
      </c>
    </row>
    <row r="368" spans="1:8" ht="31.5">
      <c r="A368" s="138" t="s">
        <v>333</v>
      </c>
      <c r="B368" s="136" t="s">
        <v>376</v>
      </c>
      <c r="C368" s="136" t="s">
        <v>430</v>
      </c>
      <c r="D368" s="136" t="s">
        <v>846</v>
      </c>
      <c r="E368" s="136" t="s">
        <v>251</v>
      </c>
      <c r="F368" s="137">
        <v>8176676.6699999999</v>
      </c>
      <c r="G368" s="137">
        <v>0</v>
      </c>
      <c r="H368" s="137">
        <v>0</v>
      </c>
    </row>
    <row r="369" spans="1:8" ht="15.75">
      <c r="A369" s="138" t="s">
        <v>334</v>
      </c>
      <c r="B369" s="136" t="s">
        <v>376</v>
      </c>
      <c r="C369" s="136" t="s">
        <v>430</v>
      </c>
      <c r="D369" s="136" t="s">
        <v>846</v>
      </c>
      <c r="E369" s="136" t="s">
        <v>252</v>
      </c>
      <c r="F369" s="137">
        <v>8176676.6699999999</v>
      </c>
      <c r="G369" s="137">
        <v>0</v>
      </c>
      <c r="H369" s="137">
        <v>0</v>
      </c>
    </row>
    <row r="370" spans="1:8" ht="31.5">
      <c r="A370" s="138" t="s">
        <v>421</v>
      </c>
      <c r="B370" s="136" t="s">
        <v>376</v>
      </c>
      <c r="C370" s="136" t="s">
        <v>430</v>
      </c>
      <c r="D370" s="136" t="s">
        <v>721</v>
      </c>
      <c r="E370" s="139" t="s">
        <v>278</v>
      </c>
      <c r="F370" s="137">
        <v>1111000</v>
      </c>
      <c r="G370" s="137">
        <v>950000</v>
      </c>
      <c r="H370" s="137">
        <v>950000</v>
      </c>
    </row>
    <row r="371" spans="1:8" ht="31.5">
      <c r="A371" s="138" t="s">
        <v>311</v>
      </c>
      <c r="B371" s="136" t="s">
        <v>376</v>
      </c>
      <c r="C371" s="136" t="s">
        <v>430</v>
      </c>
      <c r="D371" s="136" t="s">
        <v>721</v>
      </c>
      <c r="E371" s="136" t="s">
        <v>245</v>
      </c>
      <c r="F371" s="137">
        <v>1111000</v>
      </c>
      <c r="G371" s="137">
        <v>950000</v>
      </c>
      <c r="H371" s="137">
        <v>950000</v>
      </c>
    </row>
    <row r="372" spans="1:8" ht="31.5">
      <c r="A372" s="138" t="s">
        <v>312</v>
      </c>
      <c r="B372" s="136" t="s">
        <v>376</v>
      </c>
      <c r="C372" s="136" t="s">
        <v>430</v>
      </c>
      <c r="D372" s="136" t="s">
        <v>721</v>
      </c>
      <c r="E372" s="136" t="s">
        <v>246</v>
      </c>
      <c r="F372" s="137">
        <v>1111000</v>
      </c>
      <c r="G372" s="137">
        <v>950000</v>
      </c>
      <c r="H372" s="137">
        <v>950000</v>
      </c>
    </row>
    <row r="373" spans="1:8" ht="15.75">
      <c r="A373" s="138" t="s">
        <v>423</v>
      </c>
      <c r="B373" s="136" t="s">
        <v>376</v>
      </c>
      <c r="C373" s="136" t="s">
        <v>430</v>
      </c>
      <c r="D373" s="136" t="s">
        <v>720</v>
      </c>
      <c r="E373" s="139" t="s">
        <v>278</v>
      </c>
      <c r="F373" s="137">
        <v>696600</v>
      </c>
      <c r="G373" s="137">
        <v>205000</v>
      </c>
      <c r="H373" s="137">
        <v>205000</v>
      </c>
    </row>
    <row r="374" spans="1:8" ht="63">
      <c r="A374" s="138" t="s">
        <v>305</v>
      </c>
      <c r="B374" s="136" t="s">
        <v>376</v>
      </c>
      <c r="C374" s="136" t="s">
        <v>430</v>
      </c>
      <c r="D374" s="136" t="s">
        <v>720</v>
      </c>
      <c r="E374" s="136" t="s">
        <v>243</v>
      </c>
      <c r="F374" s="137">
        <v>4000</v>
      </c>
      <c r="G374" s="137">
        <v>0</v>
      </c>
      <c r="H374" s="137">
        <v>0</v>
      </c>
    </row>
    <row r="375" spans="1:8" ht="15.75">
      <c r="A375" s="138" t="s">
        <v>315</v>
      </c>
      <c r="B375" s="136" t="s">
        <v>376</v>
      </c>
      <c r="C375" s="136" t="s">
        <v>430</v>
      </c>
      <c r="D375" s="136" t="s">
        <v>720</v>
      </c>
      <c r="E375" s="136" t="s">
        <v>255</v>
      </c>
      <c r="F375" s="137">
        <v>4000</v>
      </c>
      <c r="G375" s="137">
        <v>0</v>
      </c>
      <c r="H375" s="137">
        <v>0</v>
      </c>
    </row>
    <row r="376" spans="1:8" ht="31.5">
      <c r="A376" s="138" t="s">
        <v>311</v>
      </c>
      <c r="B376" s="136" t="s">
        <v>376</v>
      </c>
      <c r="C376" s="136" t="s">
        <v>430</v>
      </c>
      <c r="D376" s="136" t="s">
        <v>720</v>
      </c>
      <c r="E376" s="136" t="s">
        <v>245</v>
      </c>
      <c r="F376" s="137">
        <v>692600</v>
      </c>
      <c r="G376" s="137">
        <v>205000</v>
      </c>
      <c r="H376" s="137">
        <v>205000</v>
      </c>
    </row>
    <row r="377" spans="1:8" ht="31.5">
      <c r="A377" s="138" t="s">
        <v>312</v>
      </c>
      <c r="B377" s="136" t="s">
        <v>376</v>
      </c>
      <c r="C377" s="136" t="s">
        <v>430</v>
      </c>
      <c r="D377" s="136" t="s">
        <v>720</v>
      </c>
      <c r="E377" s="136" t="s">
        <v>246</v>
      </c>
      <c r="F377" s="137">
        <v>692600</v>
      </c>
      <c r="G377" s="137">
        <v>205000</v>
      </c>
      <c r="H377" s="137">
        <v>205000</v>
      </c>
    </row>
    <row r="378" spans="1:8" ht="15.75">
      <c r="A378" s="138" t="s">
        <v>427</v>
      </c>
      <c r="B378" s="136" t="s">
        <v>376</v>
      </c>
      <c r="C378" s="136" t="s">
        <v>430</v>
      </c>
      <c r="D378" s="136" t="s">
        <v>719</v>
      </c>
      <c r="E378" s="139" t="s">
        <v>278</v>
      </c>
      <c r="F378" s="137">
        <v>1040000</v>
      </c>
      <c r="G378" s="137">
        <v>414000</v>
      </c>
      <c r="H378" s="137">
        <v>414000</v>
      </c>
    </row>
    <row r="379" spans="1:8" ht="15.75">
      <c r="A379" s="138" t="s">
        <v>347</v>
      </c>
      <c r="B379" s="136" t="s">
        <v>376</v>
      </c>
      <c r="C379" s="136" t="s">
        <v>430</v>
      </c>
      <c r="D379" s="136" t="s">
        <v>719</v>
      </c>
      <c r="E379" s="136" t="s">
        <v>261</v>
      </c>
      <c r="F379" s="137">
        <v>1040000</v>
      </c>
      <c r="G379" s="137">
        <v>414000</v>
      </c>
      <c r="H379" s="137">
        <v>414000</v>
      </c>
    </row>
    <row r="380" spans="1:8" ht="15.75">
      <c r="A380" s="138" t="s">
        <v>427</v>
      </c>
      <c r="B380" s="136" t="s">
        <v>376</v>
      </c>
      <c r="C380" s="136" t="s">
        <v>430</v>
      </c>
      <c r="D380" s="136" t="s">
        <v>719</v>
      </c>
      <c r="E380" s="136" t="s">
        <v>262</v>
      </c>
      <c r="F380" s="137">
        <v>1040000</v>
      </c>
      <c r="G380" s="137">
        <v>414000</v>
      </c>
      <c r="H380" s="137">
        <v>414000</v>
      </c>
    </row>
    <row r="381" spans="1:8" ht="15.75">
      <c r="A381" s="138" t="s">
        <v>604</v>
      </c>
      <c r="B381" s="136" t="s">
        <v>376</v>
      </c>
      <c r="C381" s="136" t="s">
        <v>430</v>
      </c>
      <c r="D381" s="136" t="s">
        <v>718</v>
      </c>
      <c r="E381" s="139" t="s">
        <v>278</v>
      </c>
      <c r="F381" s="137">
        <v>2411136</v>
      </c>
      <c r="G381" s="137">
        <v>2411136</v>
      </c>
      <c r="H381" s="137">
        <v>2411136</v>
      </c>
    </row>
    <row r="382" spans="1:8" ht="31.5">
      <c r="A382" s="138" t="s">
        <v>333</v>
      </c>
      <c r="B382" s="136" t="s">
        <v>376</v>
      </c>
      <c r="C382" s="136" t="s">
        <v>430</v>
      </c>
      <c r="D382" s="136" t="s">
        <v>718</v>
      </c>
      <c r="E382" s="136" t="s">
        <v>251</v>
      </c>
      <c r="F382" s="137">
        <v>2411136</v>
      </c>
      <c r="G382" s="137">
        <v>2411136</v>
      </c>
      <c r="H382" s="137">
        <v>2411136</v>
      </c>
    </row>
    <row r="383" spans="1:8" ht="15.75">
      <c r="A383" s="138" t="s">
        <v>334</v>
      </c>
      <c r="B383" s="136" t="s">
        <v>376</v>
      </c>
      <c r="C383" s="136" t="s">
        <v>430</v>
      </c>
      <c r="D383" s="136" t="s">
        <v>718</v>
      </c>
      <c r="E383" s="136" t="s">
        <v>252</v>
      </c>
      <c r="F383" s="137">
        <v>2411136</v>
      </c>
      <c r="G383" s="137">
        <v>2411136</v>
      </c>
      <c r="H383" s="137">
        <v>2411136</v>
      </c>
    </row>
    <row r="384" spans="1:8" ht="94.5">
      <c r="A384" s="138" t="s">
        <v>442</v>
      </c>
      <c r="B384" s="136" t="s">
        <v>376</v>
      </c>
      <c r="C384" s="136" t="s">
        <v>430</v>
      </c>
      <c r="D384" s="136" t="s">
        <v>717</v>
      </c>
      <c r="E384" s="139" t="s">
        <v>278</v>
      </c>
      <c r="F384" s="137">
        <v>10256400</v>
      </c>
      <c r="G384" s="137">
        <v>10244400</v>
      </c>
      <c r="H384" s="137">
        <v>10244400</v>
      </c>
    </row>
    <row r="385" spans="1:8" ht="15.75">
      <c r="A385" s="138" t="s">
        <v>347</v>
      </c>
      <c r="B385" s="136" t="s">
        <v>376</v>
      </c>
      <c r="C385" s="136" t="s">
        <v>430</v>
      </c>
      <c r="D385" s="136" t="s">
        <v>717</v>
      </c>
      <c r="E385" s="136" t="s">
        <v>261</v>
      </c>
      <c r="F385" s="137">
        <v>10256400</v>
      </c>
      <c r="G385" s="137">
        <v>10244400</v>
      </c>
      <c r="H385" s="137">
        <v>10244400</v>
      </c>
    </row>
    <row r="386" spans="1:8" ht="31.5">
      <c r="A386" s="138" t="s">
        <v>345</v>
      </c>
      <c r="B386" s="136" t="s">
        <v>376</v>
      </c>
      <c r="C386" s="136" t="s">
        <v>430</v>
      </c>
      <c r="D386" s="136" t="s">
        <v>717</v>
      </c>
      <c r="E386" s="136" t="s">
        <v>263</v>
      </c>
      <c r="F386" s="137">
        <v>10256400</v>
      </c>
      <c r="G386" s="137">
        <v>10244400</v>
      </c>
      <c r="H386" s="137">
        <v>10244400</v>
      </c>
    </row>
    <row r="387" spans="1:8" ht="31.5">
      <c r="A387" s="138" t="s">
        <v>377</v>
      </c>
      <c r="B387" s="136" t="s">
        <v>376</v>
      </c>
      <c r="C387" s="136" t="s">
        <v>430</v>
      </c>
      <c r="D387" s="136" t="s">
        <v>716</v>
      </c>
      <c r="E387" s="139" t="s">
        <v>278</v>
      </c>
      <c r="F387" s="137">
        <v>7377928</v>
      </c>
      <c r="G387" s="137">
        <v>7185229</v>
      </c>
      <c r="H387" s="137">
        <v>7167229</v>
      </c>
    </row>
    <row r="388" spans="1:8" ht="63">
      <c r="A388" s="138" t="s">
        <v>305</v>
      </c>
      <c r="B388" s="136" t="s">
        <v>376</v>
      </c>
      <c r="C388" s="136" t="s">
        <v>430</v>
      </c>
      <c r="D388" s="136" t="s">
        <v>716</v>
      </c>
      <c r="E388" s="136" t="s">
        <v>243</v>
      </c>
      <c r="F388" s="137">
        <v>7127197</v>
      </c>
      <c r="G388" s="137">
        <v>7127197</v>
      </c>
      <c r="H388" s="137">
        <v>7127197</v>
      </c>
    </row>
    <row r="389" spans="1:8" ht="15.75">
      <c r="A389" s="138" t="s">
        <v>315</v>
      </c>
      <c r="B389" s="136" t="s">
        <v>376</v>
      </c>
      <c r="C389" s="136" t="s">
        <v>430</v>
      </c>
      <c r="D389" s="136" t="s">
        <v>716</v>
      </c>
      <c r="E389" s="136" t="s">
        <v>255</v>
      </c>
      <c r="F389" s="137">
        <v>7127197</v>
      </c>
      <c r="G389" s="137">
        <v>7127197</v>
      </c>
      <c r="H389" s="137">
        <v>7127197</v>
      </c>
    </row>
    <row r="390" spans="1:8" ht="31.5">
      <c r="A390" s="138" t="s">
        <v>311</v>
      </c>
      <c r="B390" s="136" t="s">
        <v>376</v>
      </c>
      <c r="C390" s="136" t="s">
        <v>430</v>
      </c>
      <c r="D390" s="136" t="s">
        <v>716</v>
      </c>
      <c r="E390" s="136" t="s">
        <v>245</v>
      </c>
      <c r="F390" s="137">
        <v>250171</v>
      </c>
      <c r="G390" s="137">
        <v>58032</v>
      </c>
      <c r="H390" s="137">
        <v>40032</v>
      </c>
    </row>
    <row r="391" spans="1:8" ht="31.5">
      <c r="A391" s="138" t="s">
        <v>312</v>
      </c>
      <c r="B391" s="136" t="s">
        <v>376</v>
      </c>
      <c r="C391" s="136" t="s">
        <v>430</v>
      </c>
      <c r="D391" s="136" t="s">
        <v>716</v>
      </c>
      <c r="E391" s="136" t="s">
        <v>246</v>
      </c>
      <c r="F391" s="137">
        <v>250171</v>
      </c>
      <c r="G391" s="137">
        <v>58032</v>
      </c>
      <c r="H391" s="137">
        <v>40032</v>
      </c>
    </row>
    <row r="392" spans="1:8" ht="15.75">
      <c r="A392" s="138" t="s">
        <v>341</v>
      </c>
      <c r="B392" s="136" t="s">
        <v>376</v>
      </c>
      <c r="C392" s="136" t="s">
        <v>430</v>
      </c>
      <c r="D392" s="136" t="s">
        <v>716</v>
      </c>
      <c r="E392" s="136" t="s">
        <v>247</v>
      </c>
      <c r="F392" s="137">
        <v>560</v>
      </c>
      <c r="G392" s="137">
        <v>0</v>
      </c>
      <c r="H392" s="137">
        <v>0</v>
      </c>
    </row>
    <row r="393" spans="1:8" ht="15.75">
      <c r="A393" s="138" t="s">
        <v>389</v>
      </c>
      <c r="B393" s="136" t="s">
        <v>376</v>
      </c>
      <c r="C393" s="136" t="s">
        <v>430</v>
      </c>
      <c r="D393" s="136" t="s">
        <v>716</v>
      </c>
      <c r="E393" s="136" t="s">
        <v>248</v>
      </c>
      <c r="F393" s="137">
        <v>560</v>
      </c>
      <c r="G393" s="137">
        <v>0</v>
      </c>
      <c r="H393" s="137">
        <v>0</v>
      </c>
    </row>
    <row r="394" spans="1:8" ht="31.5">
      <c r="A394" s="138" t="s">
        <v>377</v>
      </c>
      <c r="B394" s="136" t="s">
        <v>376</v>
      </c>
      <c r="C394" s="136" t="s">
        <v>430</v>
      </c>
      <c r="D394" s="136" t="s">
        <v>715</v>
      </c>
      <c r="E394" s="139" t="s">
        <v>278</v>
      </c>
      <c r="F394" s="137">
        <v>2332769</v>
      </c>
      <c r="G394" s="137">
        <v>2332769</v>
      </c>
      <c r="H394" s="137">
        <v>2332769</v>
      </c>
    </row>
    <row r="395" spans="1:8" ht="63">
      <c r="A395" s="138" t="s">
        <v>305</v>
      </c>
      <c r="B395" s="136" t="s">
        <v>376</v>
      </c>
      <c r="C395" s="136" t="s">
        <v>430</v>
      </c>
      <c r="D395" s="136" t="s">
        <v>715</v>
      </c>
      <c r="E395" s="136" t="s">
        <v>243</v>
      </c>
      <c r="F395" s="137">
        <v>2332769</v>
      </c>
      <c r="G395" s="137">
        <v>2332769</v>
      </c>
      <c r="H395" s="137">
        <v>2332769</v>
      </c>
    </row>
    <row r="396" spans="1:8" ht="15.75">
      <c r="A396" s="138" t="s">
        <v>315</v>
      </c>
      <c r="B396" s="136" t="s">
        <v>376</v>
      </c>
      <c r="C396" s="136" t="s">
        <v>430</v>
      </c>
      <c r="D396" s="136" t="s">
        <v>715</v>
      </c>
      <c r="E396" s="136" t="s">
        <v>255</v>
      </c>
      <c r="F396" s="137">
        <v>2332769</v>
      </c>
      <c r="G396" s="137">
        <v>2332769</v>
      </c>
      <c r="H396" s="137">
        <v>2332769</v>
      </c>
    </row>
    <row r="397" spans="1:8" ht="94.5">
      <c r="A397" s="138" t="s">
        <v>442</v>
      </c>
      <c r="B397" s="136" t="s">
        <v>376</v>
      </c>
      <c r="C397" s="136" t="s">
        <v>430</v>
      </c>
      <c r="D397" s="136" t="s">
        <v>714</v>
      </c>
      <c r="E397" s="139" t="s">
        <v>278</v>
      </c>
      <c r="F397" s="137">
        <v>268800</v>
      </c>
      <c r="G397" s="137">
        <v>268800</v>
      </c>
      <c r="H397" s="137">
        <v>268800</v>
      </c>
    </row>
    <row r="398" spans="1:8" ht="15.75">
      <c r="A398" s="138" t="s">
        <v>347</v>
      </c>
      <c r="B398" s="136" t="s">
        <v>376</v>
      </c>
      <c r="C398" s="136" t="s">
        <v>430</v>
      </c>
      <c r="D398" s="136" t="s">
        <v>714</v>
      </c>
      <c r="E398" s="136" t="s">
        <v>261</v>
      </c>
      <c r="F398" s="137">
        <v>268800</v>
      </c>
      <c r="G398" s="137">
        <v>268800</v>
      </c>
      <c r="H398" s="137">
        <v>268800</v>
      </c>
    </row>
    <row r="399" spans="1:8" ht="31.5">
      <c r="A399" s="138" t="s">
        <v>345</v>
      </c>
      <c r="B399" s="136" t="s">
        <v>376</v>
      </c>
      <c r="C399" s="136" t="s">
        <v>430</v>
      </c>
      <c r="D399" s="136" t="s">
        <v>714</v>
      </c>
      <c r="E399" s="136" t="s">
        <v>263</v>
      </c>
      <c r="F399" s="137">
        <v>268800</v>
      </c>
      <c r="G399" s="137">
        <v>268800</v>
      </c>
      <c r="H399" s="137">
        <v>268800</v>
      </c>
    </row>
    <row r="400" spans="1:8" ht="15.75">
      <c r="A400" s="148" t="s">
        <v>713</v>
      </c>
      <c r="B400" s="136" t="s">
        <v>380</v>
      </c>
      <c r="C400" s="136" t="s">
        <v>278</v>
      </c>
      <c r="D400" s="136" t="s">
        <v>278</v>
      </c>
      <c r="E400" s="136" t="s">
        <v>278</v>
      </c>
      <c r="F400" s="137">
        <v>99803570.950000003</v>
      </c>
      <c r="G400" s="137">
        <v>91951244.75</v>
      </c>
      <c r="H400" s="137">
        <v>84319332.299999997</v>
      </c>
    </row>
    <row r="401" spans="1:8" ht="15.75">
      <c r="A401" s="148" t="s">
        <v>712</v>
      </c>
      <c r="B401" s="136" t="s">
        <v>380</v>
      </c>
      <c r="C401" s="136" t="s">
        <v>299</v>
      </c>
      <c r="D401" s="136" t="s">
        <v>278</v>
      </c>
      <c r="E401" s="136" t="s">
        <v>278</v>
      </c>
      <c r="F401" s="137">
        <v>89396172.950000003</v>
      </c>
      <c r="G401" s="137">
        <v>81973286.75</v>
      </c>
      <c r="H401" s="137">
        <v>74337774.299999997</v>
      </c>
    </row>
    <row r="402" spans="1:8" ht="15.75">
      <c r="A402" s="138" t="s">
        <v>633</v>
      </c>
      <c r="B402" s="136" t="s">
        <v>380</v>
      </c>
      <c r="C402" s="136" t="s">
        <v>299</v>
      </c>
      <c r="D402" s="136" t="s">
        <v>711</v>
      </c>
      <c r="E402" s="139" t="s">
        <v>278</v>
      </c>
      <c r="F402" s="137">
        <v>0</v>
      </c>
      <c r="G402" s="137">
        <v>7266541.7599999998</v>
      </c>
      <c r="H402" s="137">
        <v>0</v>
      </c>
    </row>
    <row r="403" spans="1:8" ht="31.5">
      <c r="A403" s="138" t="s">
        <v>333</v>
      </c>
      <c r="B403" s="136" t="s">
        <v>380</v>
      </c>
      <c r="C403" s="136" t="s">
        <v>299</v>
      </c>
      <c r="D403" s="136" t="s">
        <v>711</v>
      </c>
      <c r="E403" s="136" t="s">
        <v>251</v>
      </c>
      <c r="F403" s="137">
        <v>0</v>
      </c>
      <c r="G403" s="137">
        <v>7266541.7599999998</v>
      </c>
      <c r="H403" s="137">
        <v>0</v>
      </c>
    </row>
    <row r="404" spans="1:8" ht="15.75">
      <c r="A404" s="138" t="s">
        <v>334</v>
      </c>
      <c r="B404" s="136" t="s">
        <v>380</v>
      </c>
      <c r="C404" s="136" t="s">
        <v>299</v>
      </c>
      <c r="D404" s="136" t="s">
        <v>711</v>
      </c>
      <c r="E404" s="136" t="s">
        <v>252</v>
      </c>
      <c r="F404" s="137">
        <v>0</v>
      </c>
      <c r="G404" s="137">
        <v>7266541.7599999998</v>
      </c>
      <c r="H404" s="137">
        <v>0</v>
      </c>
    </row>
    <row r="405" spans="1:8" ht="15.75">
      <c r="A405" s="138" t="s">
        <v>635</v>
      </c>
      <c r="B405" s="136" t="s">
        <v>380</v>
      </c>
      <c r="C405" s="136" t="s">
        <v>299</v>
      </c>
      <c r="D405" s="136" t="s">
        <v>710</v>
      </c>
      <c r="E405" s="139" t="s">
        <v>278</v>
      </c>
      <c r="F405" s="137">
        <v>161186.87</v>
      </c>
      <c r="G405" s="137">
        <v>0</v>
      </c>
      <c r="H405" s="137">
        <v>0</v>
      </c>
    </row>
    <row r="406" spans="1:8" ht="31.5">
      <c r="A406" s="138" t="s">
        <v>333</v>
      </c>
      <c r="B406" s="136" t="s">
        <v>380</v>
      </c>
      <c r="C406" s="136" t="s">
        <v>299</v>
      </c>
      <c r="D406" s="136" t="s">
        <v>710</v>
      </c>
      <c r="E406" s="136" t="s">
        <v>251</v>
      </c>
      <c r="F406" s="137">
        <v>161186.87</v>
      </c>
      <c r="G406" s="137">
        <v>0</v>
      </c>
      <c r="H406" s="137">
        <v>0</v>
      </c>
    </row>
    <row r="407" spans="1:8" ht="15.75">
      <c r="A407" s="138" t="s">
        <v>334</v>
      </c>
      <c r="B407" s="136" t="s">
        <v>380</v>
      </c>
      <c r="C407" s="136" t="s">
        <v>299</v>
      </c>
      <c r="D407" s="136" t="s">
        <v>710</v>
      </c>
      <c r="E407" s="136" t="s">
        <v>252</v>
      </c>
      <c r="F407" s="137">
        <v>161186.87</v>
      </c>
      <c r="G407" s="137">
        <v>0</v>
      </c>
      <c r="H407" s="137">
        <v>0</v>
      </c>
    </row>
    <row r="408" spans="1:8" ht="15.75">
      <c r="A408" s="138" t="s">
        <v>462</v>
      </c>
      <c r="B408" s="136" t="s">
        <v>380</v>
      </c>
      <c r="C408" s="136" t="s">
        <v>299</v>
      </c>
      <c r="D408" s="136" t="s">
        <v>709</v>
      </c>
      <c r="E408" s="139" t="s">
        <v>278</v>
      </c>
      <c r="F408" s="137">
        <v>15626560</v>
      </c>
      <c r="G408" s="137">
        <v>14855754</v>
      </c>
      <c r="H408" s="137">
        <v>14855754</v>
      </c>
    </row>
    <row r="409" spans="1:8" ht="31.5">
      <c r="A409" s="138" t="s">
        <v>333</v>
      </c>
      <c r="B409" s="136" t="s">
        <v>380</v>
      </c>
      <c r="C409" s="136" t="s">
        <v>299</v>
      </c>
      <c r="D409" s="136" t="s">
        <v>709</v>
      </c>
      <c r="E409" s="136" t="s">
        <v>251</v>
      </c>
      <c r="F409" s="137">
        <v>15626560</v>
      </c>
      <c r="G409" s="137">
        <v>14855754</v>
      </c>
      <c r="H409" s="137">
        <v>14855754</v>
      </c>
    </row>
    <row r="410" spans="1:8" ht="15.75">
      <c r="A410" s="138" t="s">
        <v>334</v>
      </c>
      <c r="B410" s="136" t="s">
        <v>380</v>
      </c>
      <c r="C410" s="136" t="s">
        <v>299</v>
      </c>
      <c r="D410" s="136" t="s">
        <v>709</v>
      </c>
      <c r="E410" s="136" t="s">
        <v>252</v>
      </c>
      <c r="F410" s="137">
        <v>15626560</v>
      </c>
      <c r="G410" s="137">
        <v>14855754</v>
      </c>
      <c r="H410" s="137">
        <v>14855754</v>
      </c>
    </row>
    <row r="411" spans="1:8" ht="15.75">
      <c r="A411" s="138" t="s">
        <v>635</v>
      </c>
      <c r="B411" s="136" t="s">
        <v>380</v>
      </c>
      <c r="C411" s="136" t="s">
        <v>299</v>
      </c>
      <c r="D411" s="136" t="s">
        <v>708</v>
      </c>
      <c r="E411" s="139" t="s">
        <v>278</v>
      </c>
      <c r="F411" s="137">
        <v>181081.32</v>
      </c>
      <c r="G411" s="137">
        <v>181081.32</v>
      </c>
      <c r="H411" s="137">
        <v>173865.93</v>
      </c>
    </row>
    <row r="412" spans="1:8" ht="31.5">
      <c r="A412" s="138" t="s">
        <v>333</v>
      </c>
      <c r="B412" s="136" t="s">
        <v>380</v>
      </c>
      <c r="C412" s="136" t="s">
        <v>299</v>
      </c>
      <c r="D412" s="136" t="s">
        <v>708</v>
      </c>
      <c r="E412" s="136" t="s">
        <v>251</v>
      </c>
      <c r="F412" s="137">
        <v>181081.32</v>
      </c>
      <c r="G412" s="137">
        <v>181081.32</v>
      </c>
      <c r="H412" s="137">
        <v>173865.93</v>
      </c>
    </row>
    <row r="413" spans="1:8" ht="15.75">
      <c r="A413" s="138" t="s">
        <v>334</v>
      </c>
      <c r="B413" s="136" t="s">
        <v>380</v>
      </c>
      <c r="C413" s="136" t="s">
        <v>299</v>
      </c>
      <c r="D413" s="136" t="s">
        <v>708</v>
      </c>
      <c r="E413" s="136" t="s">
        <v>252</v>
      </c>
      <c r="F413" s="137">
        <v>181081.32</v>
      </c>
      <c r="G413" s="137">
        <v>181081.32</v>
      </c>
      <c r="H413" s="137">
        <v>173865.93</v>
      </c>
    </row>
    <row r="414" spans="1:8" ht="15.75">
      <c r="A414" s="138" t="s">
        <v>466</v>
      </c>
      <c r="B414" s="136" t="s">
        <v>380</v>
      </c>
      <c r="C414" s="136" t="s">
        <v>299</v>
      </c>
      <c r="D414" s="136" t="s">
        <v>707</v>
      </c>
      <c r="E414" s="139" t="s">
        <v>278</v>
      </c>
      <c r="F414" s="137">
        <v>3879643</v>
      </c>
      <c r="G414" s="137">
        <v>3700477</v>
      </c>
      <c r="H414" s="137">
        <v>3700477</v>
      </c>
    </row>
    <row r="415" spans="1:8" ht="31.5">
      <c r="A415" s="138" t="s">
        <v>333</v>
      </c>
      <c r="B415" s="136" t="s">
        <v>380</v>
      </c>
      <c r="C415" s="136" t="s">
        <v>299</v>
      </c>
      <c r="D415" s="136" t="s">
        <v>707</v>
      </c>
      <c r="E415" s="136" t="s">
        <v>251</v>
      </c>
      <c r="F415" s="137">
        <v>3879643</v>
      </c>
      <c r="G415" s="137">
        <v>3700477</v>
      </c>
      <c r="H415" s="137">
        <v>3700477</v>
      </c>
    </row>
    <row r="416" spans="1:8" ht="15.75">
      <c r="A416" s="138" t="s">
        <v>334</v>
      </c>
      <c r="B416" s="136" t="s">
        <v>380</v>
      </c>
      <c r="C416" s="136" t="s">
        <v>299</v>
      </c>
      <c r="D416" s="136" t="s">
        <v>707</v>
      </c>
      <c r="E416" s="136" t="s">
        <v>252</v>
      </c>
      <c r="F416" s="137">
        <v>3879643</v>
      </c>
      <c r="G416" s="137">
        <v>3700477</v>
      </c>
      <c r="H416" s="137">
        <v>3700477</v>
      </c>
    </row>
    <row r="417" spans="1:8" ht="15.75">
      <c r="A417" s="138" t="s">
        <v>469</v>
      </c>
      <c r="B417" s="136" t="s">
        <v>380</v>
      </c>
      <c r="C417" s="136" t="s">
        <v>299</v>
      </c>
      <c r="D417" s="136" t="s">
        <v>706</v>
      </c>
      <c r="E417" s="139" t="s">
        <v>278</v>
      </c>
      <c r="F417" s="137">
        <v>26561417.010000002</v>
      </c>
      <c r="G417" s="137">
        <v>16206066.92</v>
      </c>
      <c r="H417" s="137">
        <v>15844311.619999999</v>
      </c>
    </row>
    <row r="418" spans="1:8" ht="31.5">
      <c r="A418" s="138" t="s">
        <v>333</v>
      </c>
      <c r="B418" s="136" t="s">
        <v>380</v>
      </c>
      <c r="C418" s="136" t="s">
        <v>299</v>
      </c>
      <c r="D418" s="136" t="s">
        <v>706</v>
      </c>
      <c r="E418" s="136" t="s">
        <v>251</v>
      </c>
      <c r="F418" s="137">
        <v>26561417.010000002</v>
      </c>
      <c r="G418" s="137">
        <v>16206066.92</v>
      </c>
      <c r="H418" s="137">
        <v>15844311.619999999</v>
      </c>
    </row>
    <row r="419" spans="1:8" ht="15.75">
      <c r="A419" s="138" t="s">
        <v>334</v>
      </c>
      <c r="B419" s="136" t="s">
        <v>380</v>
      </c>
      <c r="C419" s="136" t="s">
        <v>299</v>
      </c>
      <c r="D419" s="136" t="s">
        <v>706</v>
      </c>
      <c r="E419" s="136" t="s">
        <v>252</v>
      </c>
      <c r="F419" s="137">
        <v>26561417.010000002</v>
      </c>
      <c r="G419" s="137">
        <v>16206066.92</v>
      </c>
      <c r="H419" s="137">
        <v>15844311.619999999</v>
      </c>
    </row>
    <row r="420" spans="1:8" ht="78.75">
      <c r="A420" s="138" t="s">
        <v>471</v>
      </c>
      <c r="B420" s="136" t="s">
        <v>380</v>
      </c>
      <c r="C420" s="136" t="s">
        <v>299</v>
      </c>
      <c r="D420" s="136" t="s">
        <v>705</v>
      </c>
      <c r="E420" s="139" t="s">
        <v>278</v>
      </c>
      <c r="F420" s="137">
        <v>36969803.75</v>
      </c>
      <c r="G420" s="137">
        <v>36689803.75</v>
      </c>
      <c r="H420" s="137">
        <v>36689803.75</v>
      </c>
    </row>
    <row r="421" spans="1:8" ht="31.5">
      <c r="A421" s="138" t="s">
        <v>333</v>
      </c>
      <c r="B421" s="136" t="s">
        <v>380</v>
      </c>
      <c r="C421" s="136" t="s">
        <v>299</v>
      </c>
      <c r="D421" s="136" t="s">
        <v>705</v>
      </c>
      <c r="E421" s="136" t="s">
        <v>251</v>
      </c>
      <c r="F421" s="137">
        <v>36969803.75</v>
      </c>
      <c r="G421" s="137">
        <v>36689803.75</v>
      </c>
      <c r="H421" s="137">
        <v>36689803.75</v>
      </c>
    </row>
    <row r="422" spans="1:8" ht="15.75">
      <c r="A422" s="138" t="s">
        <v>334</v>
      </c>
      <c r="B422" s="136" t="s">
        <v>380</v>
      </c>
      <c r="C422" s="136" t="s">
        <v>299</v>
      </c>
      <c r="D422" s="136" t="s">
        <v>705</v>
      </c>
      <c r="E422" s="136" t="s">
        <v>252</v>
      </c>
      <c r="F422" s="137">
        <v>36969803.75</v>
      </c>
      <c r="G422" s="137">
        <v>36689803.75</v>
      </c>
      <c r="H422" s="137">
        <v>36689803.75</v>
      </c>
    </row>
    <row r="423" spans="1:8" ht="15.75">
      <c r="A423" s="138" t="s">
        <v>474</v>
      </c>
      <c r="B423" s="136" t="s">
        <v>380</v>
      </c>
      <c r="C423" s="136" t="s">
        <v>299</v>
      </c>
      <c r="D423" s="136" t="s">
        <v>704</v>
      </c>
      <c r="E423" s="139" t="s">
        <v>278</v>
      </c>
      <c r="F423" s="137">
        <v>3701669</v>
      </c>
      <c r="G423" s="137">
        <v>830365</v>
      </c>
      <c r="H423" s="137">
        <v>830365</v>
      </c>
    </row>
    <row r="424" spans="1:8" ht="31.5">
      <c r="A424" s="138" t="s">
        <v>311</v>
      </c>
      <c r="B424" s="136" t="s">
        <v>380</v>
      </c>
      <c r="C424" s="136" t="s">
        <v>299</v>
      </c>
      <c r="D424" s="136" t="s">
        <v>704</v>
      </c>
      <c r="E424" s="136" t="s">
        <v>245</v>
      </c>
      <c r="F424" s="137">
        <v>3651424</v>
      </c>
      <c r="G424" s="137">
        <v>643005</v>
      </c>
      <c r="H424" s="137">
        <v>643005</v>
      </c>
    </row>
    <row r="425" spans="1:8" ht="31.5">
      <c r="A425" s="138" t="s">
        <v>312</v>
      </c>
      <c r="B425" s="136" t="s">
        <v>380</v>
      </c>
      <c r="C425" s="136" t="s">
        <v>299</v>
      </c>
      <c r="D425" s="136" t="s">
        <v>704</v>
      </c>
      <c r="E425" s="136" t="s">
        <v>246</v>
      </c>
      <c r="F425" s="137">
        <v>3651424</v>
      </c>
      <c r="G425" s="137">
        <v>643005</v>
      </c>
      <c r="H425" s="137">
        <v>643005</v>
      </c>
    </row>
    <row r="426" spans="1:8" ht="31.5">
      <c r="A426" s="138" t="s">
        <v>333</v>
      </c>
      <c r="B426" s="136" t="s">
        <v>380</v>
      </c>
      <c r="C426" s="136" t="s">
        <v>299</v>
      </c>
      <c r="D426" s="136" t="s">
        <v>704</v>
      </c>
      <c r="E426" s="136" t="s">
        <v>251</v>
      </c>
      <c r="F426" s="137">
        <v>50245</v>
      </c>
      <c r="G426" s="137">
        <v>187360</v>
      </c>
      <c r="H426" s="137">
        <v>187360</v>
      </c>
    </row>
    <row r="427" spans="1:8" ht="15.75">
      <c r="A427" s="138" t="s">
        <v>334</v>
      </c>
      <c r="B427" s="136" t="s">
        <v>380</v>
      </c>
      <c r="C427" s="136" t="s">
        <v>299</v>
      </c>
      <c r="D427" s="136" t="s">
        <v>704</v>
      </c>
      <c r="E427" s="136" t="s">
        <v>252</v>
      </c>
      <c r="F427" s="137">
        <v>50245</v>
      </c>
      <c r="G427" s="137">
        <v>187360</v>
      </c>
      <c r="H427" s="137">
        <v>187360</v>
      </c>
    </row>
    <row r="428" spans="1:8" ht="31.5">
      <c r="A428" s="138" t="s">
        <v>377</v>
      </c>
      <c r="B428" s="136" t="s">
        <v>380</v>
      </c>
      <c r="C428" s="136" t="s">
        <v>299</v>
      </c>
      <c r="D428" s="136" t="s">
        <v>703</v>
      </c>
      <c r="E428" s="139" t="s">
        <v>278</v>
      </c>
      <c r="F428" s="137">
        <v>2314812</v>
      </c>
      <c r="G428" s="137">
        <v>2243197</v>
      </c>
      <c r="H428" s="137">
        <v>2243197</v>
      </c>
    </row>
    <row r="429" spans="1:8" ht="63">
      <c r="A429" s="138" t="s">
        <v>305</v>
      </c>
      <c r="B429" s="136" t="s">
        <v>380</v>
      </c>
      <c r="C429" s="136" t="s">
        <v>299</v>
      </c>
      <c r="D429" s="136" t="s">
        <v>703</v>
      </c>
      <c r="E429" s="136" t="s">
        <v>243</v>
      </c>
      <c r="F429" s="137">
        <v>2196877</v>
      </c>
      <c r="G429" s="137">
        <v>2196877</v>
      </c>
      <c r="H429" s="137">
        <v>2196877</v>
      </c>
    </row>
    <row r="430" spans="1:8" ht="15.75">
      <c r="A430" s="138" t="s">
        <v>315</v>
      </c>
      <c r="B430" s="136" t="s">
        <v>380</v>
      </c>
      <c r="C430" s="136" t="s">
        <v>299</v>
      </c>
      <c r="D430" s="136" t="s">
        <v>703</v>
      </c>
      <c r="E430" s="136" t="s">
        <v>255</v>
      </c>
      <c r="F430" s="137">
        <v>2196877</v>
      </c>
      <c r="G430" s="137">
        <v>2196877</v>
      </c>
      <c r="H430" s="137">
        <v>2196877</v>
      </c>
    </row>
    <row r="431" spans="1:8" ht="31.5">
      <c r="A431" s="138" t="s">
        <v>311</v>
      </c>
      <c r="B431" s="136" t="s">
        <v>380</v>
      </c>
      <c r="C431" s="136" t="s">
        <v>299</v>
      </c>
      <c r="D431" s="136" t="s">
        <v>703</v>
      </c>
      <c r="E431" s="136" t="s">
        <v>245</v>
      </c>
      <c r="F431" s="137">
        <v>117935</v>
      </c>
      <c r="G431" s="137">
        <v>46320</v>
      </c>
      <c r="H431" s="137">
        <v>46320</v>
      </c>
    </row>
    <row r="432" spans="1:8" ht="31.5">
      <c r="A432" s="138" t="s">
        <v>312</v>
      </c>
      <c r="B432" s="136" t="s">
        <v>380</v>
      </c>
      <c r="C432" s="136" t="s">
        <v>299</v>
      </c>
      <c r="D432" s="136" t="s">
        <v>703</v>
      </c>
      <c r="E432" s="136" t="s">
        <v>246</v>
      </c>
      <c r="F432" s="137">
        <v>117935</v>
      </c>
      <c r="G432" s="137">
        <v>46320</v>
      </c>
      <c r="H432" s="137">
        <v>46320</v>
      </c>
    </row>
    <row r="433" spans="1:8" ht="15.75">
      <c r="A433" s="148" t="s">
        <v>702</v>
      </c>
      <c r="B433" s="136" t="s">
        <v>380</v>
      </c>
      <c r="C433" s="136" t="s">
        <v>336</v>
      </c>
      <c r="D433" s="136" t="s">
        <v>278</v>
      </c>
      <c r="E433" s="136" t="s">
        <v>278</v>
      </c>
      <c r="F433" s="137">
        <v>10407398</v>
      </c>
      <c r="G433" s="137">
        <v>9977958</v>
      </c>
      <c r="H433" s="137">
        <v>9981558</v>
      </c>
    </row>
    <row r="434" spans="1:8" ht="31.5">
      <c r="A434" s="138" t="s">
        <v>307</v>
      </c>
      <c r="B434" s="136" t="s">
        <v>380</v>
      </c>
      <c r="C434" s="136" t="s">
        <v>336</v>
      </c>
      <c r="D434" s="136" t="s">
        <v>701</v>
      </c>
      <c r="E434" s="139" t="s">
        <v>278</v>
      </c>
      <c r="F434" s="137">
        <v>2554934</v>
      </c>
      <c r="G434" s="137">
        <v>2554934</v>
      </c>
      <c r="H434" s="137">
        <v>2554934</v>
      </c>
    </row>
    <row r="435" spans="1:8" ht="63">
      <c r="A435" s="138" t="s">
        <v>305</v>
      </c>
      <c r="B435" s="136" t="s">
        <v>380</v>
      </c>
      <c r="C435" s="136" t="s">
        <v>336</v>
      </c>
      <c r="D435" s="136" t="s">
        <v>701</v>
      </c>
      <c r="E435" s="136" t="s">
        <v>243</v>
      </c>
      <c r="F435" s="137">
        <v>2554934</v>
      </c>
      <c r="G435" s="137">
        <v>2554934</v>
      </c>
      <c r="H435" s="137">
        <v>2554934</v>
      </c>
    </row>
    <row r="436" spans="1:8" ht="31.5">
      <c r="A436" s="138" t="s">
        <v>306</v>
      </c>
      <c r="B436" s="136" t="s">
        <v>380</v>
      </c>
      <c r="C436" s="136" t="s">
        <v>336</v>
      </c>
      <c r="D436" s="136" t="s">
        <v>701</v>
      </c>
      <c r="E436" s="136" t="s">
        <v>244</v>
      </c>
      <c r="F436" s="137">
        <v>2554934</v>
      </c>
      <c r="G436" s="137">
        <v>2554934</v>
      </c>
      <c r="H436" s="137">
        <v>2554934</v>
      </c>
    </row>
    <row r="437" spans="1:8" ht="31.5">
      <c r="A437" s="138" t="s">
        <v>377</v>
      </c>
      <c r="B437" s="136" t="s">
        <v>380</v>
      </c>
      <c r="C437" s="136" t="s">
        <v>336</v>
      </c>
      <c r="D437" s="136" t="s">
        <v>700</v>
      </c>
      <c r="E437" s="139" t="s">
        <v>278</v>
      </c>
      <c r="F437" s="137">
        <v>3591097</v>
      </c>
      <c r="G437" s="137">
        <v>3256257</v>
      </c>
      <c r="H437" s="137">
        <v>3256257</v>
      </c>
    </row>
    <row r="438" spans="1:8" ht="63">
      <c r="A438" s="138" t="s">
        <v>305</v>
      </c>
      <c r="B438" s="136" t="s">
        <v>380</v>
      </c>
      <c r="C438" s="136" t="s">
        <v>336</v>
      </c>
      <c r="D438" s="136" t="s">
        <v>700</v>
      </c>
      <c r="E438" s="136" t="s">
        <v>243</v>
      </c>
      <c r="F438" s="137">
        <v>3170473</v>
      </c>
      <c r="G438" s="137">
        <v>3170473</v>
      </c>
      <c r="H438" s="137">
        <v>3170473</v>
      </c>
    </row>
    <row r="439" spans="1:8" ht="15.75">
      <c r="A439" s="138" t="s">
        <v>315</v>
      </c>
      <c r="B439" s="136" t="s">
        <v>380</v>
      </c>
      <c r="C439" s="136" t="s">
        <v>336</v>
      </c>
      <c r="D439" s="136" t="s">
        <v>700</v>
      </c>
      <c r="E439" s="136" t="s">
        <v>255</v>
      </c>
      <c r="F439" s="137">
        <v>3170473</v>
      </c>
      <c r="G439" s="137">
        <v>3170473</v>
      </c>
      <c r="H439" s="137">
        <v>3170473</v>
      </c>
    </row>
    <row r="440" spans="1:8" ht="31.5">
      <c r="A440" s="138" t="s">
        <v>311</v>
      </c>
      <c r="B440" s="136" t="s">
        <v>380</v>
      </c>
      <c r="C440" s="136" t="s">
        <v>336</v>
      </c>
      <c r="D440" s="136" t="s">
        <v>700</v>
      </c>
      <c r="E440" s="136" t="s">
        <v>245</v>
      </c>
      <c r="F440" s="137">
        <v>414684</v>
      </c>
      <c r="G440" s="137">
        <v>85784</v>
      </c>
      <c r="H440" s="137">
        <v>85784</v>
      </c>
    </row>
    <row r="441" spans="1:8" ht="31.5">
      <c r="A441" s="138" t="s">
        <v>312</v>
      </c>
      <c r="B441" s="136" t="s">
        <v>380</v>
      </c>
      <c r="C441" s="136" t="s">
        <v>336</v>
      </c>
      <c r="D441" s="136" t="s">
        <v>700</v>
      </c>
      <c r="E441" s="136" t="s">
        <v>246</v>
      </c>
      <c r="F441" s="137">
        <v>414684</v>
      </c>
      <c r="G441" s="137">
        <v>85784</v>
      </c>
      <c r="H441" s="137">
        <v>85784</v>
      </c>
    </row>
    <row r="442" spans="1:8" ht="15.75">
      <c r="A442" s="138" t="s">
        <v>341</v>
      </c>
      <c r="B442" s="136" t="s">
        <v>380</v>
      </c>
      <c r="C442" s="136" t="s">
        <v>336</v>
      </c>
      <c r="D442" s="136" t="s">
        <v>700</v>
      </c>
      <c r="E442" s="136" t="s">
        <v>247</v>
      </c>
      <c r="F442" s="137">
        <v>5940</v>
      </c>
      <c r="G442" s="137">
        <v>0</v>
      </c>
      <c r="H442" s="137">
        <v>0</v>
      </c>
    </row>
    <row r="443" spans="1:8" ht="15.75">
      <c r="A443" s="138" t="s">
        <v>389</v>
      </c>
      <c r="B443" s="136" t="s">
        <v>380</v>
      </c>
      <c r="C443" s="136" t="s">
        <v>336</v>
      </c>
      <c r="D443" s="136" t="s">
        <v>700</v>
      </c>
      <c r="E443" s="136" t="s">
        <v>248</v>
      </c>
      <c r="F443" s="137">
        <v>5940</v>
      </c>
      <c r="G443" s="137">
        <v>0</v>
      </c>
      <c r="H443" s="137">
        <v>0</v>
      </c>
    </row>
    <row r="444" spans="1:8" ht="31.5">
      <c r="A444" s="138" t="s">
        <v>377</v>
      </c>
      <c r="B444" s="136" t="s">
        <v>380</v>
      </c>
      <c r="C444" s="136" t="s">
        <v>336</v>
      </c>
      <c r="D444" s="136" t="s">
        <v>699</v>
      </c>
      <c r="E444" s="139" t="s">
        <v>278</v>
      </c>
      <c r="F444" s="137">
        <v>3980567</v>
      </c>
      <c r="G444" s="137">
        <v>3885967</v>
      </c>
      <c r="H444" s="137">
        <v>3885967</v>
      </c>
    </row>
    <row r="445" spans="1:8" ht="63">
      <c r="A445" s="138" t="s">
        <v>305</v>
      </c>
      <c r="B445" s="136" t="s">
        <v>380</v>
      </c>
      <c r="C445" s="136" t="s">
        <v>336</v>
      </c>
      <c r="D445" s="136" t="s">
        <v>699</v>
      </c>
      <c r="E445" s="136" t="s">
        <v>243</v>
      </c>
      <c r="F445" s="137">
        <v>3871767</v>
      </c>
      <c r="G445" s="137">
        <v>3871767</v>
      </c>
      <c r="H445" s="137">
        <v>3871767</v>
      </c>
    </row>
    <row r="446" spans="1:8" ht="15.75">
      <c r="A446" s="138" t="s">
        <v>315</v>
      </c>
      <c r="B446" s="136" t="s">
        <v>380</v>
      </c>
      <c r="C446" s="136" t="s">
        <v>336</v>
      </c>
      <c r="D446" s="136" t="s">
        <v>699</v>
      </c>
      <c r="E446" s="136" t="s">
        <v>255</v>
      </c>
      <c r="F446" s="137">
        <v>3871767</v>
      </c>
      <c r="G446" s="137">
        <v>3871767</v>
      </c>
      <c r="H446" s="137">
        <v>3871767</v>
      </c>
    </row>
    <row r="447" spans="1:8" ht="31.5">
      <c r="A447" s="138" t="s">
        <v>311</v>
      </c>
      <c r="B447" s="136" t="s">
        <v>380</v>
      </c>
      <c r="C447" s="136" t="s">
        <v>336</v>
      </c>
      <c r="D447" s="136" t="s">
        <v>699</v>
      </c>
      <c r="E447" s="136" t="s">
        <v>245</v>
      </c>
      <c r="F447" s="137">
        <v>108800</v>
      </c>
      <c r="G447" s="137">
        <v>14200</v>
      </c>
      <c r="H447" s="137">
        <v>14200</v>
      </c>
    </row>
    <row r="448" spans="1:8" ht="31.5">
      <c r="A448" s="138" t="s">
        <v>312</v>
      </c>
      <c r="B448" s="136" t="s">
        <v>380</v>
      </c>
      <c r="C448" s="136" t="s">
        <v>336</v>
      </c>
      <c r="D448" s="136" t="s">
        <v>699</v>
      </c>
      <c r="E448" s="136" t="s">
        <v>246</v>
      </c>
      <c r="F448" s="137">
        <v>108800</v>
      </c>
      <c r="G448" s="137">
        <v>14200</v>
      </c>
      <c r="H448" s="137">
        <v>14200</v>
      </c>
    </row>
    <row r="449" spans="1:8" ht="63">
      <c r="A449" s="138" t="s">
        <v>479</v>
      </c>
      <c r="B449" s="136" t="s">
        <v>380</v>
      </c>
      <c r="C449" s="136" t="s">
        <v>336</v>
      </c>
      <c r="D449" s="136" t="s">
        <v>698</v>
      </c>
      <c r="E449" s="139" t="s">
        <v>278</v>
      </c>
      <c r="F449" s="137">
        <v>280800</v>
      </c>
      <c r="G449" s="137">
        <v>280800</v>
      </c>
      <c r="H449" s="137">
        <v>284400</v>
      </c>
    </row>
    <row r="450" spans="1:8" ht="15.75">
      <c r="A450" s="138" t="s">
        <v>347</v>
      </c>
      <c r="B450" s="136" t="s">
        <v>380</v>
      </c>
      <c r="C450" s="136" t="s">
        <v>336</v>
      </c>
      <c r="D450" s="136" t="s">
        <v>698</v>
      </c>
      <c r="E450" s="136" t="s">
        <v>261</v>
      </c>
      <c r="F450" s="137">
        <v>111600</v>
      </c>
      <c r="G450" s="137">
        <v>111600</v>
      </c>
      <c r="H450" s="137">
        <v>113400</v>
      </c>
    </row>
    <row r="451" spans="1:8" ht="31.5">
      <c r="A451" s="138" t="s">
        <v>345</v>
      </c>
      <c r="B451" s="136" t="s">
        <v>380</v>
      </c>
      <c r="C451" s="136" t="s">
        <v>336</v>
      </c>
      <c r="D451" s="136" t="s">
        <v>698</v>
      </c>
      <c r="E451" s="136" t="s">
        <v>263</v>
      </c>
      <c r="F451" s="137">
        <v>111600</v>
      </c>
      <c r="G451" s="137">
        <v>111600</v>
      </c>
      <c r="H451" s="137">
        <v>113400</v>
      </c>
    </row>
    <row r="452" spans="1:8" ht="31.5">
      <c r="A452" s="138" t="s">
        <v>333</v>
      </c>
      <c r="B452" s="136" t="s">
        <v>380</v>
      </c>
      <c r="C452" s="136" t="s">
        <v>336</v>
      </c>
      <c r="D452" s="136" t="s">
        <v>698</v>
      </c>
      <c r="E452" s="136" t="s">
        <v>251</v>
      </c>
      <c r="F452" s="137">
        <v>169200</v>
      </c>
      <c r="G452" s="137">
        <v>169200</v>
      </c>
      <c r="H452" s="137">
        <v>171000</v>
      </c>
    </row>
    <row r="453" spans="1:8" ht="15.75">
      <c r="A453" s="138" t="s">
        <v>334</v>
      </c>
      <c r="B453" s="136" t="s">
        <v>380</v>
      </c>
      <c r="C453" s="136" t="s">
        <v>336</v>
      </c>
      <c r="D453" s="136" t="s">
        <v>698</v>
      </c>
      <c r="E453" s="136" t="s">
        <v>252</v>
      </c>
      <c r="F453" s="137">
        <v>169200</v>
      </c>
      <c r="G453" s="137">
        <v>169200</v>
      </c>
      <c r="H453" s="137">
        <v>171000</v>
      </c>
    </row>
    <row r="454" spans="1:8" ht="15.75">
      <c r="A454" s="148" t="s">
        <v>697</v>
      </c>
      <c r="B454" s="136" t="s">
        <v>297</v>
      </c>
      <c r="C454" s="136" t="s">
        <v>278</v>
      </c>
      <c r="D454" s="136" t="s">
        <v>278</v>
      </c>
      <c r="E454" s="136" t="s">
        <v>278</v>
      </c>
      <c r="F454" s="137">
        <v>40345910.170000002</v>
      </c>
      <c r="G454" s="137">
        <v>34740900.259999998</v>
      </c>
      <c r="H454" s="137">
        <v>34199900.259999998</v>
      </c>
    </row>
    <row r="455" spans="1:8" ht="15.75">
      <c r="A455" s="148" t="s">
        <v>696</v>
      </c>
      <c r="B455" s="136" t="s">
        <v>297</v>
      </c>
      <c r="C455" s="136" t="s">
        <v>299</v>
      </c>
      <c r="D455" s="136" t="s">
        <v>278</v>
      </c>
      <c r="E455" s="136" t="s">
        <v>278</v>
      </c>
      <c r="F455" s="137">
        <v>9724601.1300000008</v>
      </c>
      <c r="G455" s="137">
        <v>9997207.2599999998</v>
      </c>
      <c r="H455" s="137">
        <v>9997207.2599999998</v>
      </c>
    </row>
    <row r="456" spans="1:8" ht="31.5">
      <c r="A456" s="138" t="s">
        <v>355</v>
      </c>
      <c r="B456" s="136" t="s">
        <v>297</v>
      </c>
      <c r="C456" s="136" t="s">
        <v>299</v>
      </c>
      <c r="D456" s="136" t="s">
        <v>695</v>
      </c>
      <c r="E456" s="139" t="s">
        <v>278</v>
      </c>
      <c r="F456" s="137">
        <v>9724601.1300000008</v>
      </c>
      <c r="G456" s="137">
        <v>9997207.2599999998</v>
      </c>
      <c r="H456" s="137">
        <v>9997207.2599999998</v>
      </c>
    </row>
    <row r="457" spans="1:8" ht="15.75">
      <c r="A457" s="138" t="s">
        <v>347</v>
      </c>
      <c r="B457" s="136" t="s">
        <v>297</v>
      </c>
      <c r="C457" s="136" t="s">
        <v>299</v>
      </c>
      <c r="D457" s="136" t="s">
        <v>695</v>
      </c>
      <c r="E457" s="136" t="s">
        <v>261</v>
      </c>
      <c r="F457" s="137">
        <v>9724601.1300000008</v>
      </c>
      <c r="G457" s="137">
        <v>9997207.2599999998</v>
      </c>
      <c r="H457" s="137">
        <v>9997207.2599999998</v>
      </c>
    </row>
    <row r="458" spans="1:8" ht="15.75">
      <c r="A458" s="138" t="s">
        <v>352</v>
      </c>
      <c r="B458" s="136" t="s">
        <v>297</v>
      </c>
      <c r="C458" s="136" t="s">
        <v>299</v>
      </c>
      <c r="D458" s="136" t="s">
        <v>695</v>
      </c>
      <c r="E458" s="136" t="s">
        <v>264</v>
      </c>
      <c r="F458" s="137">
        <v>9724601.1300000008</v>
      </c>
      <c r="G458" s="137">
        <v>9997207.2599999998</v>
      </c>
      <c r="H458" s="137">
        <v>9997207.2599999998</v>
      </c>
    </row>
    <row r="459" spans="1:8" ht="15.75">
      <c r="A459" s="148" t="s">
        <v>694</v>
      </c>
      <c r="B459" s="136" t="s">
        <v>297</v>
      </c>
      <c r="C459" s="136" t="s">
        <v>330</v>
      </c>
      <c r="D459" s="136" t="s">
        <v>278</v>
      </c>
      <c r="E459" s="136" t="s">
        <v>278</v>
      </c>
      <c r="F459" s="137">
        <v>226400</v>
      </c>
      <c r="G459" s="137">
        <v>226400</v>
      </c>
      <c r="H459" s="137">
        <v>226400</v>
      </c>
    </row>
    <row r="460" spans="1:8" ht="47.25">
      <c r="A460" s="138" t="s">
        <v>350</v>
      </c>
      <c r="B460" s="136" t="s">
        <v>297</v>
      </c>
      <c r="C460" s="136" t="s">
        <v>330</v>
      </c>
      <c r="D460" s="136" t="s">
        <v>693</v>
      </c>
      <c r="E460" s="139" t="s">
        <v>278</v>
      </c>
      <c r="F460" s="137">
        <v>76400</v>
      </c>
      <c r="G460" s="137">
        <v>76400</v>
      </c>
      <c r="H460" s="137">
        <v>76400</v>
      </c>
    </row>
    <row r="461" spans="1:8" ht="15.75">
      <c r="A461" s="138" t="s">
        <v>347</v>
      </c>
      <c r="B461" s="136" t="s">
        <v>297</v>
      </c>
      <c r="C461" s="136" t="s">
        <v>330</v>
      </c>
      <c r="D461" s="136" t="s">
        <v>693</v>
      </c>
      <c r="E461" s="136" t="s">
        <v>261</v>
      </c>
      <c r="F461" s="137">
        <v>76400</v>
      </c>
      <c r="G461" s="137">
        <v>76400</v>
      </c>
      <c r="H461" s="137">
        <v>76400</v>
      </c>
    </row>
    <row r="462" spans="1:8" ht="15.75">
      <c r="A462" s="138" t="s">
        <v>352</v>
      </c>
      <c r="B462" s="136" t="s">
        <v>297</v>
      </c>
      <c r="C462" s="136" t="s">
        <v>330</v>
      </c>
      <c r="D462" s="136" t="s">
        <v>693</v>
      </c>
      <c r="E462" s="136" t="s">
        <v>264</v>
      </c>
      <c r="F462" s="137">
        <v>76400</v>
      </c>
      <c r="G462" s="137">
        <v>76400</v>
      </c>
      <c r="H462" s="137">
        <v>76400</v>
      </c>
    </row>
    <row r="463" spans="1:8" ht="31.5">
      <c r="A463" s="138" t="s">
        <v>345</v>
      </c>
      <c r="B463" s="136" t="s">
        <v>297</v>
      </c>
      <c r="C463" s="136" t="s">
        <v>330</v>
      </c>
      <c r="D463" s="136" t="s">
        <v>692</v>
      </c>
      <c r="E463" s="139" t="s">
        <v>278</v>
      </c>
      <c r="F463" s="137">
        <v>150000</v>
      </c>
      <c r="G463" s="137">
        <v>150000</v>
      </c>
      <c r="H463" s="137">
        <v>150000</v>
      </c>
    </row>
    <row r="464" spans="1:8" ht="15.75">
      <c r="A464" s="138" t="s">
        <v>347</v>
      </c>
      <c r="B464" s="136" t="s">
        <v>297</v>
      </c>
      <c r="C464" s="136" t="s">
        <v>330</v>
      </c>
      <c r="D464" s="136" t="s">
        <v>692</v>
      </c>
      <c r="E464" s="136" t="s">
        <v>261</v>
      </c>
      <c r="F464" s="137">
        <v>150000</v>
      </c>
      <c r="G464" s="137">
        <v>150000</v>
      </c>
      <c r="H464" s="137">
        <v>150000</v>
      </c>
    </row>
    <row r="465" spans="1:8" ht="31.5">
      <c r="A465" s="138" t="s">
        <v>345</v>
      </c>
      <c r="B465" s="136" t="s">
        <v>297</v>
      </c>
      <c r="C465" s="136" t="s">
        <v>330</v>
      </c>
      <c r="D465" s="136" t="s">
        <v>692</v>
      </c>
      <c r="E465" s="136" t="s">
        <v>263</v>
      </c>
      <c r="F465" s="137">
        <v>150000</v>
      </c>
      <c r="G465" s="137">
        <v>150000</v>
      </c>
      <c r="H465" s="137">
        <v>150000</v>
      </c>
    </row>
    <row r="466" spans="1:8" ht="15.75">
      <c r="A466" s="148" t="s">
        <v>691</v>
      </c>
      <c r="B466" s="136" t="s">
        <v>297</v>
      </c>
      <c r="C466" s="136" t="s">
        <v>336</v>
      </c>
      <c r="D466" s="136" t="s">
        <v>278</v>
      </c>
      <c r="E466" s="136" t="s">
        <v>278</v>
      </c>
      <c r="F466" s="137">
        <v>24199793</v>
      </c>
      <c r="G466" s="137">
        <v>24026293</v>
      </c>
      <c r="H466" s="137">
        <v>23485293</v>
      </c>
    </row>
    <row r="467" spans="1:8" ht="31.5">
      <c r="A467" s="138" t="s">
        <v>323</v>
      </c>
      <c r="B467" s="136" t="s">
        <v>297</v>
      </c>
      <c r="C467" s="136" t="s">
        <v>336</v>
      </c>
      <c r="D467" s="136" t="s">
        <v>690</v>
      </c>
      <c r="E467" s="139" t="s">
        <v>278</v>
      </c>
      <c r="F467" s="137">
        <v>113000</v>
      </c>
      <c r="G467" s="137">
        <v>113000</v>
      </c>
      <c r="H467" s="137">
        <v>113000</v>
      </c>
    </row>
    <row r="468" spans="1:8" ht="31.5">
      <c r="A468" s="138" t="s">
        <v>311</v>
      </c>
      <c r="B468" s="136" t="s">
        <v>297</v>
      </c>
      <c r="C468" s="136" t="s">
        <v>336</v>
      </c>
      <c r="D468" s="136" t="s">
        <v>690</v>
      </c>
      <c r="E468" s="136" t="s">
        <v>245</v>
      </c>
      <c r="F468" s="137">
        <v>113000</v>
      </c>
      <c r="G468" s="137">
        <v>113000</v>
      </c>
      <c r="H468" s="137">
        <v>113000</v>
      </c>
    </row>
    <row r="469" spans="1:8" ht="31.5">
      <c r="A469" s="138" t="s">
        <v>312</v>
      </c>
      <c r="B469" s="136" t="s">
        <v>297</v>
      </c>
      <c r="C469" s="136" t="s">
        <v>336</v>
      </c>
      <c r="D469" s="136" t="s">
        <v>690</v>
      </c>
      <c r="E469" s="136" t="s">
        <v>246</v>
      </c>
      <c r="F469" s="137">
        <v>113000</v>
      </c>
      <c r="G469" s="137">
        <v>113000</v>
      </c>
      <c r="H469" s="137">
        <v>113000</v>
      </c>
    </row>
    <row r="470" spans="1:8" ht="31.5">
      <c r="A470" s="138" t="s">
        <v>323</v>
      </c>
      <c r="B470" s="136" t="s">
        <v>297</v>
      </c>
      <c r="C470" s="136" t="s">
        <v>336</v>
      </c>
      <c r="D470" s="136" t="s">
        <v>689</v>
      </c>
      <c r="E470" s="139" t="s">
        <v>278</v>
      </c>
      <c r="F470" s="137">
        <v>12550035</v>
      </c>
      <c r="G470" s="137">
        <v>12376535</v>
      </c>
      <c r="H470" s="137">
        <v>11835535</v>
      </c>
    </row>
    <row r="471" spans="1:8" ht="15.75">
      <c r="A471" s="138" t="s">
        <v>347</v>
      </c>
      <c r="B471" s="136" t="s">
        <v>297</v>
      </c>
      <c r="C471" s="136" t="s">
        <v>336</v>
      </c>
      <c r="D471" s="136" t="s">
        <v>689</v>
      </c>
      <c r="E471" s="136" t="s">
        <v>261</v>
      </c>
      <c r="F471" s="137">
        <v>12550035</v>
      </c>
      <c r="G471" s="137">
        <v>12376535</v>
      </c>
      <c r="H471" s="137">
        <v>11835535</v>
      </c>
    </row>
    <row r="472" spans="1:8" ht="15.75">
      <c r="A472" s="138" t="s">
        <v>352</v>
      </c>
      <c r="B472" s="136" t="s">
        <v>297</v>
      </c>
      <c r="C472" s="136" t="s">
        <v>336</v>
      </c>
      <c r="D472" s="136" t="s">
        <v>689</v>
      </c>
      <c r="E472" s="136" t="s">
        <v>264</v>
      </c>
      <c r="F472" s="137">
        <v>9457026</v>
      </c>
      <c r="G472" s="137">
        <v>9966300</v>
      </c>
      <c r="H472" s="137">
        <v>8258475</v>
      </c>
    </row>
    <row r="473" spans="1:8" ht="31.5">
      <c r="A473" s="138" t="s">
        <v>345</v>
      </c>
      <c r="B473" s="136" t="s">
        <v>297</v>
      </c>
      <c r="C473" s="136" t="s">
        <v>336</v>
      </c>
      <c r="D473" s="136" t="s">
        <v>689</v>
      </c>
      <c r="E473" s="136" t="s">
        <v>263</v>
      </c>
      <c r="F473" s="137">
        <v>3093009</v>
      </c>
      <c r="G473" s="137">
        <v>2410235</v>
      </c>
      <c r="H473" s="137">
        <v>3577060</v>
      </c>
    </row>
    <row r="474" spans="1:8" ht="15.75">
      <c r="A474" s="138" t="s">
        <v>360</v>
      </c>
      <c r="B474" s="136" t="s">
        <v>297</v>
      </c>
      <c r="C474" s="136" t="s">
        <v>336</v>
      </c>
      <c r="D474" s="136" t="s">
        <v>688</v>
      </c>
      <c r="E474" s="139" t="s">
        <v>278</v>
      </c>
      <c r="F474" s="137">
        <v>1615446</v>
      </c>
      <c r="G474" s="137">
        <v>1615446</v>
      </c>
      <c r="H474" s="137">
        <v>1615446</v>
      </c>
    </row>
    <row r="475" spans="1:8" ht="15.75">
      <c r="A475" s="138" t="s">
        <v>347</v>
      </c>
      <c r="B475" s="136" t="s">
        <v>297</v>
      </c>
      <c r="C475" s="136" t="s">
        <v>336</v>
      </c>
      <c r="D475" s="136" t="s">
        <v>688</v>
      </c>
      <c r="E475" s="136" t="s">
        <v>261</v>
      </c>
      <c r="F475" s="137">
        <v>1615446</v>
      </c>
      <c r="G475" s="137">
        <v>1615446</v>
      </c>
      <c r="H475" s="137">
        <v>1615446</v>
      </c>
    </row>
    <row r="476" spans="1:8" ht="31.5">
      <c r="A476" s="138" t="s">
        <v>345</v>
      </c>
      <c r="B476" s="136" t="s">
        <v>297</v>
      </c>
      <c r="C476" s="136" t="s">
        <v>336</v>
      </c>
      <c r="D476" s="136" t="s">
        <v>688</v>
      </c>
      <c r="E476" s="136" t="s">
        <v>263</v>
      </c>
      <c r="F476" s="137">
        <v>1615446</v>
      </c>
      <c r="G476" s="137">
        <v>1615446</v>
      </c>
      <c r="H476" s="137">
        <v>1615446</v>
      </c>
    </row>
    <row r="477" spans="1:8" ht="47.25">
      <c r="A477" s="138" t="s">
        <v>362</v>
      </c>
      <c r="B477" s="136" t="s">
        <v>297</v>
      </c>
      <c r="C477" s="136" t="s">
        <v>336</v>
      </c>
      <c r="D477" s="136" t="s">
        <v>687</v>
      </c>
      <c r="E477" s="139" t="s">
        <v>278</v>
      </c>
      <c r="F477" s="137">
        <v>2114244</v>
      </c>
      <c r="G477" s="137">
        <v>2114244</v>
      </c>
      <c r="H477" s="137">
        <v>2114244</v>
      </c>
    </row>
    <row r="478" spans="1:8" ht="31.5">
      <c r="A478" s="138" t="s">
        <v>364</v>
      </c>
      <c r="B478" s="136" t="s">
        <v>297</v>
      </c>
      <c r="C478" s="136" t="s">
        <v>336</v>
      </c>
      <c r="D478" s="136" t="s">
        <v>687</v>
      </c>
      <c r="E478" s="136" t="s">
        <v>257</v>
      </c>
      <c r="F478" s="137">
        <v>2114244</v>
      </c>
      <c r="G478" s="137">
        <v>2114244</v>
      </c>
      <c r="H478" s="137">
        <v>2114244</v>
      </c>
    </row>
    <row r="479" spans="1:8" ht="15.75">
      <c r="A479" s="138" t="s">
        <v>365</v>
      </c>
      <c r="B479" s="136" t="s">
        <v>297</v>
      </c>
      <c r="C479" s="136" t="s">
        <v>336</v>
      </c>
      <c r="D479" s="136" t="s">
        <v>687</v>
      </c>
      <c r="E479" s="136" t="s">
        <v>258</v>
      </c>
      <c r="F479" s="137">
        <v>2114244</v>
      </c>
      <c r="G479" s="137">
        <v>2114244</v>
      </c>
      <c r="H479" s="137">
        <v>2114244</v>
      </c>
    </row>
    <row r="480" spans="1:8" ht="47.25">
      <c r="A480" s="138" t="s">
        <v>445</v>
      </c>
      <c r="B480" s="136" t="s">
        <v>297</v>
      </c>
      <c r="C480" s="136" t="s">
        <v>336</v>
      </c>
      <c r="D480" s="136" t="s">
        <v>686</v>
      </c>
      <c r="E480" s="139" t="s">
        <v>278</v>
      </c>
      <c r="F480" s="137">
        <v>7807068</v>
      </c>
      <c r="G480" s="137">
        <v>7807068</v>
      </c>
      <c r="H480" s="137">
        <v>7807068</v>
      </c>
    </row>
    <row r="481" spans="1:8" ht="15.75">
      <c r="A481" s="138" t="s">
        <v>347</v>
      </c>
      <c r="B481" s="136" t="s">
        <v>297</v>
      </c>
      <c r="C481" s="136" t="s">
        <v>336</v>
      </c>
      <c r="D481" s="136" t="s">
        <v>686</v>
      </c>
      <c r="E481" s="136" t="s">
        <v>261</v>
      </c>
      <c r="F481" s="137">
        <v>7807068</v>
      </c>
      <c r="G481" s="137">
        <v>7807068</v>
      </c>
      <c r="H481" s="137">
        <v>7807068</v>
      </c>
    </row>
    <row r="482" spans="1:8" ht="31.5">
      <c r="A482" s="138" t="s">
        <v>345</v>
      </c>
      <c r="B482" s="136" t="s">
        <v>297</v>
      </c>
      <c r="C482" s="136" t="s">
        <v>336</v>
      </c>
      <c r="D482" s="136" t="s">
        <v>686</v>
      </c>
      <c r="E482" s="136" t="s">
        <v>263</v>
      </c>
      <c r="F482" s="137">
        <v>7807068</v>
      </c>
      <c r="G482" s="137">
        <v>7807068</v>
      </c>
      <c r="H482" s="137">
        <v>7807068</v>
      </c>
    </row>
    <row r="483" spans="1:8" ht="15.75">
      <c r="A483" s="148" t="s">
        <v>685</v>
      </c>
      <c r="B483" s="136" t="s">
        <v>297</v>
      </c>
      <c r="C483" s="136" t="s">
        <v>367</v>
      </c>
      <c r="D483" s="136" t="s">
        <v>278</v>
      </c>
      <c r="E483" s="136" t="s">
        <v>278</v>
      </c>
      <c r="F483" s="137">
        <v>6195116.04</v>
      </c>
      <c r="G483" s="137">
        <v>491000</v>
      </c>
      <c r="H483" s="137">
        <v>491000</v>
      </c>
    </row>
    <row r="484" spans="1:8" ht="31.5">
      <c r="A484" s="138" t="s">
        <v>357</v>
      </c>
      <c r="B484" s="136" t="s">
        <v>297</v>
      </c>
      <c r="C484" s="136" t="s">
        <v>367</v>
      </c>
      <c r="D484" s="136" t="s">
        <v>684</v>
      </c>
      <c r="E484" s="139" t="s">
        <v>278</v>
      </c>
      <c r="F484" s="137">
        <v>507000</v>
      </c>
      <c r="G484" s="137">
        <v>468000</v>
      </c>
      <c r="H484" s="137">
        <v>468000</v>
      </c>
    </row>
    <row r="485" spans="1:8" ht="15.75">
      <c r="A485" s="138" t="s">
        <v>347</v>
      </c>
      <c r="B485" s="136" t="s">
        <v>297</v>
      </c>
      <c r="C485" s="136" t="s">
        <v>367</v>
      </c>
      <c r="D485" s="136" t="s">
        <v>684</v>
      </c>
      <c r="E485" s="136" t="s">
        <v>261</v>
      </c>
      <c r="F485" s="137">
        <v>507000</v>
      </c>
      <c r="G485" s="137">
        <v>468000</v>
      </c>
      <c r="H485" s="137">
        <v>468000</v>
      </c>
    </row>
    <row r="486" spans="1:8" ht="15.75">
      <c r="A486" s="138" t="s">
        <v>359</v>
      </c>
      <c r="B486" s="136" t="s">
        <v>297</v>
      </c>
      <c r="C486" s="136" t="s">
        <v>367</v>
      </c>
      <c r="D486" s="136" t="s">
        <v>684</v>
      </c>
      <c r="E486" s="136" t="s">
        <v>265</v>
      </c>
      <c r="F486" s="137">
        <v>507000</v>
      </c>
      <c r="G486" s="137">
        <v>468000</v>
      </c>
      <c r="H486" s="137">
        <v>468000</v>
      </c>
    </row>
    <row r="487" spans="1:8" ht="31.5">
      <c r="A487" s="138" t="s">
        <v>494</v>
      </c>
      <c r="B487" s="136" t="s">
        <v>297</v>
      </c>
      <c r="C487" s="136" t="s">
        <v>367</v>
      </c>
      <c r="D487" s="136" t="s">
        <v>683</v>
      </c>
      <c r="E487" s="139" t="s">
        <v>278</v>
      </c>
      <c r="F487" s="137">
        <v>23000</v>
      </c>
      <c r="G487" s="137">
        <v>23000</v>
      </c>
      <c r="H487" s="137">
        <v>23000</v>
      </c>
    </row>
    <row r="488" spans="1:8" ht="31.5">
      <c r="A488" s="138" t="s">
        <v>311</v>
      </c>
      <c r="B488" s="136" t="s">
        <v>297</v>
      </c>
      <c r="C488" s="136" t="s">
        <v>367</v>
      </c>
      <c r="D488" s="136" t="s">
        <v>683</v>
      </c>
      <c r="E488" s="136" t="s">
        <v>245</v>
      </c>
      <c r="F488" s="137">
        <v>23000</v>
      </c>
      <c r="G488" s="137">
        <v>23000</v>
      </c>
      <c r="H488" s="137">
        <v>23000</v>
      </c>
    </row>
    <row r="489" spans="1:8" ht="31.5">
      <c r="A489" s="138" t="s">
        <v>312</v>
      </c>
      <c r="B489" s="136" t="s">
        <v>297</v>
      </c>
      <c r="C489" s="136" t="s">
        <v>367</v>
      </c>
      <c r="D489" s="136" t="s">
        <v>683</v>
      </c>
      <c r="E489" s="136" t="s">
        <v>246</v>
      </c>
      <c r="F489" s="137">
        <v>23000</v>
      </c>
      <c r="G489" s="137">
        <v>23000</v>
      </c>
      <c r="H489" s="137">
        <v>23000</v>
      </c>
    </row>
    <row r="490" spans="1:8" ht="15.75">
      <c r="A490" s="138" t="s">
        <v>552</v>
      </c>
      <c r="B490" s="136" t="s">
        <v>297</v>
      </c>
      <c r="C490" s="136" t="s">
        <v>367</v>
      </c>
      <c r="D490" s="136" t="s">
        <v>813</v>
      </c>
      <c r="E490" s="139" t="s">
        <v>278</v>
      </c>
      <c r="F490" s="137">
        <v>5665116.04</v>
      </c>
      <c r="G490" s="137">
        <v>0</v>
      </c>
      <c r="H490" s="137">
        <v>0</v>
      </c>
    </row>
    <row r="491" spans="1:8" ht="15.75">
      <c r="A491" s="138" t="s">
        <v>347</v>
      </c>
      <c r="B491" s="136" t="s">
        <v>297</v>
      </c>
      <c r="C491" s="136" t="s">
        <v>367</v>
      </c>
      <c r="D491" s="136" t="s">
        <v>813</v>
      </c>
      <c r="E491" s="136" t="s">
        <v>261</v>
      </c>
      <c r="F491" s="137">
        <v>5665116.04</v>
      </c>
      <c r="G491" s="137">
        <v>0</v>
      </c>
      <c r="H491" s="137">
        <v>0</v>
      </c>
    </row>
    <row r="492" spans="1:8" ht="31.5">
      <c r="A492" s="138" t="s">
        <v>345</v>
      </c>
      <c r="B492" s="136" t="s">
        <v>297</v>
      </c>
      <c r="C492" s="136" t="s">
        <v>367</v>
      </c>
      <c r="D492" s="136" t="s">
        <v>813</v>
      </c>
      <c r="E492" s="136" t="s">
        <v>263</v>
      </c>
      <c r="F492" s="137">
        <v>5665116.04</v>
      </c>
      <c r="G492" s="137">
        <v>0</v>
      </c>
      <c r="H492" s="137">
        <v>0</v>
      </c>
    </row>
    <row r="493" spans="1:8" ht="15.75">
      <c r="A493" s="148" t="s">
        <v>682</v>
      </c>
      <c r="B493" s="136" t="s">
        <v>438</v>
      </c>
      <c r="C493" s="136" t="s">
        <v>278</v>
      </c>
      <c r="D493" s="136" t="s">
        <v>278</v>
      </c>
      <c r="E493" s="136" t="s">
        <v>278</v>
      </c>
      <c r="F493" s="137">
        <v>100194363.34999999</v>
      </c>
      <c r="G493" s="137">
        <v>35497368</v>
      </c>
      <c r="H493" s="137">
        <v>35516968</v>
      </c>
    </row>
    <row r="494" spans="1:8" ht="15.75">
      <c r="A494" s="148" t="s">
        <v>681</v>
      </c>
      <c r="B494" s="136" t="s">
        <v>438</v>
      </c>
      <c r="C494" s="136" t="s">
        <v>299</v>
      </c>
      <c r="D494" s="136" t="s">
        <v>278</v>
      </c>
      <c r="E494" s="136" t="s">
        <v>278</v>
      </c>
      <c r="F494" s="137">
        <v>30166786.079999998</v>
      </c>
      <c r="G494" s="137">
        <v>20314121</v>
      </c>
      <c r="H494" s="137">
        <v>20314121</v>
      </c>
    </row>
    <row r="495" spans="1:8" ht="31.5">
      <c r="A495" s="138" t="s">
        <v>411</v>
      </c>
      <c r="B495" s="136" t="s">
        <v>438</v>
      </c>
      <c r="C495" s="136" t="s">
        <v>299</v>
      </c>
      <c r="D495" s="136" t="s">
        <v>730</v>
      </c>
      <c r="E495" s="139" t="s">
        <v>278</v>
      </c>
      <c r="F495" s="137">
        <v>808080</v>
      </c>
      <c r="G495" s="137">
        <v>808080</v>
      </c>
      <c r="H495" s="137">
        <v>808080</v>
      </c>
    </row>
    <row r="496" spans="1:8" ht="31.5">
      <c r="A496" s="138" t="s">
        <v>333</v>
      </c>
      <c r="B496" s="136" t="s">
        <v>438</v>
      </c>
      <c r="C496" s="136" t="s">
        <v>299</v>
      </c>
      <c r="D496" s="136" t="s">
        <v>730</v>
      </c>
      <c r="E496" s="136" t="s">
        <v>251</v>
      </c>
      <c r="F496" s="137">
        <v>808080</v>
      </c>
      <c r="G496" s="137">
        <v>808080</v>
      </c>
      <c r="H496" s="137">
        <v>808080</v>
      </c>
    </row>
    <row r="497" spans="1:8" ht="15.75">
      <c r="A497" s="138" t="s">
        <v>334</v>
      </c>
      <c r="B497" s="136" t="s">
        <v>438</v>
      </c>
      <c r="C497" s="136" t="s">
        <v>299</v>
      </c>
      <c r="D497" s="136" t="s">
        <v>730</v>
      </c>
      <c r="E497" s="136" t="s">
        <v>252</v>
      </c>
      <c r="F497" s="137">
        <v>808080</v>
      </c>
      <c r="G497" s="137">
        <v>808080</v>
      </c>
      <c r="H497" s="137">
        <v>808080</v>
      </c>
    </row>
    <row r="498" spans="1:8" ht="47.25">
      <c r="A498" s="138" t="s">
        <v>624</v>
      </c>
      <c r="B498" s="136" t="s">
        <v>438</v>
      </c>
      <c r="C498" s="136" t="s">
        <v>299</v>
      </c>
      <c r="D498" s="136" t="s">
        <v>729</v>
      </c>
      <c r="E498" s="139" t="s">
        <v>278</v>
      </c>
      <c r="F498" s="137">
        <v>190689.01</v>
      </c>
      <c r="G498" s="137">
        <v>0</v>
      </c>
      <c r="H498" s="137">
        <v>0</v>
      </c>
    </row>
    <row r="499" spans="1:8" ht="31.5">
      <c r="A499" s="138" t="s">
        <v>333</v>
      </c>
      <c r="B499" s="136" t="s">
        <v>438</v>
      </c>
      <c r="C499" s="136" t="s">
        <v>299</v>
      </c>
      <c r="D499" s="136" t="s">
        <v>729</v>
      </c>
      <c r="E499" s="136" t="s">
        <v>251</v>
      </c>
      <c r="F499" s="137">
        <v>190689.01</v>
      </c>
      <c r="G499" s="137">
        <v>0</v>
      </c>
      <c r="H499" s="137">
        <v>0</v>
      </c>
    </row>
    <row r="500" spans="1:8" ht="15.75">
      <c r="A500" s="138" t="s">
        <v>334</v>
      </c>
      <c r="B500" s="136" t="s">
        <v>438</v>
      </c>
      <c r="C500" s="136" t="s">
        <v>299</v>
      </c>
      <c r="D500" s="136" t="s">
        <v>729</v>
      </c>
      <c r="E500" s="136" t="s">
        <v>252</v>
      </c>
      <c r="F500" s="137">
        <v>190689.01</v>
      </c>
      <c r="G500" s="137">
        <v>0</v>
      </c>
      <c r="H500" s="137">
        <v>0</v>
      </c>
    </row>
    <row r="501" spans="1:8" ht="15.75">
      <c r="A501" s="138" t="s">
        <v>650</v>
      </c>
      <c r="B501" s="136" t="s">
        <v>438</v>
      </c>
      <c r="C501" s="136" t="s">
        <v>299</v>
      </c>
      <c r="D501" s="136" t="s">
        <v>680</v>
      </c>
      <c r="E501" s="139" t="s">
        <v>278</v>
      </c>
      <c r="F501" s="137">
        <v>3315233.07</v>
      </c>
      <c r="G501" s="137">
        <v>0</v>
      </c>
      <c r="H501" s="137">
        <v>0</v>
      </c>
    </row>
    <row r="502" spans="1:8" ht="31.5">
      <c r="A502" s="138" t="s">
        <v>333</v>
      </c>
      <c r="B502" s="136" t="s">
        <v>438</v>
      </c>
      <c r="C502" s="136" t="s">
        <v>299</v>
      </c>
      <c r="D502" s="136" t="s">
        <v>680</v>
      </c>
      <c r="E502" s="136" t="s">
        <v>251</v>
      </c>
      <c r="F502" s="137">
        <v>3315233.07</v>
      </c>
      <c r="G502" s="137">
        <v>0</v>
      </c>
      <c r="H502" s="137">
        <v>0</v>
      </c>
    </row>
    <row r="503" spans="1:8" ht="15.75">
      <c r="A503" s="138" t="s">
        <v>334</v>
      </c>
      <c r="B503" s="136" t="s">
        <v>438</v>
      </c>
      <c r="C503" s="136" t="s">
        <v>299</v>
      </c>
      <c r="D503" s="136" t="s">
        <v>680</v>
      </c>
      <c r="E503" s="136" t="s">
        <v>252</v>
      </c>
      <c r="F503" s="137">
        <v>3315233.07</v>
      </c>
      <c r="G503" s="137">
        <v>0</v>
      </c>
      <c r="H503" s="137">
        <v>0</v>
      </c>
    </row>
    <row r="504" spans="1:8" ht="47.25">
      <c r="A504" s="138" t="s">
        <v>624</v>
      </c>
      <c r="B504" s="136" t="s">
        <v>438</v>
      </c>
      <c r="C504" s="136" t="s">
        <v>299</v>
      </c>
      <c r="D504" s="136" t="s">
        <v>877</v>
      </c>
      <c r="E504" s="139" t="s">
        <v>278</v>
      </c>
      <c r="F504" s="137">
        <v>240300</v>
      </c>
      <c r="G504" s="137">
        <v>0</v>
      </c>
      <c r="H504" s="137">
        <v>0</v>
      </c>
    </row>
    <row r="505" spans="1:8" ht="31.5">
      <c r="A505" s="138" t="s">
        <v>333</v>
      </c>
      <c r="B505" s="136" t="s">
        <v>438</v>
      </c>
      <c r="C505" s="136" t="s">
        <v>299</v>
      </c>
      <c r="D505" s="136" t="s">
        <v>877</v>
      </c>
      <c r="E505" s="136" t="s">
        <v>251</v>
      </c>
      <c r="F505" s="137">
        <v>240300</v>
      </c>
      <c r="G505" s="137">
        <v>0</v>
      </c>
      <c r="H505" s="137">
        <v>0</v>
      </c>
    </row>
    <row r="506" spans="1:8" ht="15.75">
      <c r="A506" s="138" t="s">
        <v>334</v>
      </c>
      <c r="B506" s="136" t="s">
        <v>438</v>
      </c>
      <c r="C506" s="136" t="s">
        <v>299</v>
      </c>
      <c r="D506" s="136" t="s">
        <v>877</v>
      </c>
      <c r="E506" s="136" t="s">
        <v>252</v>
      </c>
      <c r="F506" s="137">
        <v>240300</v>
      </c>
      <c r="G506" s="137">
        <v>0</v>
      </c>
      <c r="H506" s="137">
        <v>0</v>
      </c>
    </row>
    <row r="507" spans="1:8" ht="15.75">
      <c r="A507" s="138" t="s">
        <v>481</v>
      </c>
      <c r="B507" s="136" t="s">
        <v>438</v>
      </c>
      <c r="C507" s="136" t="s">
        <v>299</v>
      </c>
      <c r="D507" s="136" t="s">
        <v>678</v>
      </c>
      <c r="E507" s="139" t="s">
        <v>278</v>
      </c>
      <c r="F507" s="137">
        <v>23284897</v>
      </c>
      <c r="G507" s="137">
        <v>17619220</v>
      </c>
      <c r="H507" s="137">
        <v>17619220</v>
      </c>
    </row>
    <row r="508" spans="1:8" ht="31.5">
      <c r="A508" s="138" t="s">
        <v>333</v>
      </c>
      <c r="B508" s="136" t="s">
        <v>438</v>
      </c>
      <c r="C508" s="136" t="s">
        <v>299</v>
      </c>
      <c r="D508" s="136" t="s">
        <v>678</v>
      </c>
      <c r="E508" s="136" t="s">
        <v>251</v>
      </c>
      <c r="F508" s="137">
        <v>23284897</v>
      </c>
      <c r="G508" s="137">
        <v>17619220</v>
      </c>
      <c r="H508" s="137">
        <v>17619220</v>
      </c>
    </row>
    <row r="509" spans="1:8" ht="15.75">
      <c r="A509" s="138" t="s">
        <v>334</v>
      </c>
      <c r="B509" s="136" t="s">
        <v>438</v>
      </c>
      <c r="C509" s="136" t="s">
        <v>299</v>
      </c>
      <c r="D509" s="136" t="s">
        <v>678</v>
      </c>
      <c r="E509" s="136" t="s">
        <v>252</v>
      </c>
      <c r="F509" s="137">
        <v>9008853</v>
      </c>
      <c r="G509" s="137">
        <v>8409621</v>
      </c>
      <c r="H509" s="137">
        <v>8409621</v>
      </c>
    </row>
    <row r="510" spans="1:8" ht="15.75">
      <c r="A510" s="138" t="s">
        <v>407</v>
      </c>
      <c r="B510" s="136" t="s">
        <v>438</v>
      </c>
      <c r="C510" s="136" t="s">
        <v>299</v>
      </c>
      <c r="D510" s="136" t="s">
        <v>678</v>
      </c>
      <c r="E510" s="136" t="s">
        <v>260</v>
      </c>
      <c r="F510" s="137">
        <v>14276044</v>
      </c>
      <c r="G510" s="137">
        <v>9209599</v>
      </c>
      <c r="H510" s="137">
        <v>9209599</v>
      </c>
    </row>
    <row r="511" spans="1:8" ht="15.75">
      <c r="A511" s="138" t="s">
        <v>484</v>
      </c>
      <c r="B511" s="136" t="s">
        <v>438</v>
      </c>
      <c r="C511" s="136" t="s">
        <v>299</v>
      </c>
      <c r="D511" s="136" t="s">
        <v>677</v>
      </c>
      <c r="E511" s="139" t="s">
        <v>278</v>
      </c>
      <c r="F511" s="137">
        <v>680941</v>
      </c>
      <c r="G511" s="137">
        <v>251975</v>
      </c>
      <c r="H511" s="137">
        <v>251975</v>
      </c>
    </row>
    <row r="512" spans="1:8" ht="31.5">
      <c r="A512" s="138" t="s">
        <v>311</v>
      </c>
      <c r="B512" s="136" t="s">
        <v>438</v>
      </c>
      <c r="C512" s="136" t="s">
        <v>299</v>
      </c>
      <c r="D512" s="136" t="s">
        <v>677</v>
      </c>
      <c r="E512" s="136" t="s">
        <v>245</v>
      </c>
      <c r="F512" s="137">
        <v>531081</v>
      </c>
      <c r="G512" s="137">
        <v>153815</v>
      </c>
      <c r="H512" s="137">
        <v>153815</v>
      </c>
    </row>
    <row r="513" spans="1:8" ht="31.5">
      <c r="A513" s="138" t="s">
        <v>312</v>
      </c>
      <c r="B513" s="136" t="s">
        <v>438</v>
      </c>
      <c r="C513" s="136" t="s">
        <v>299</v>
      </c>
      <c r="D513" s="136" t="s">
        <v>677</v>
      </c>
      <c r="E513" s="136" t="s">
        <v>246</v>
      </c>
      <c r="F513" s="137">
        <v>531081</v>
      </c>
      <c r="G513" s="137">
        <v>153815</v>
      </c>
      <c r="H513" s="137">
        <v>153815</v>
      </c>
    </row>
    <row r="514" spans="1:8" ht="31.5">
      <c r="A514" s="138" t="s">
        <v>333</v>
      </c>
      <c r="B514" s="136" t="s">
        <v>438</v>
      </c>
      <c r="C514" s="136" t="s">
        <v>299</v>
      </c>
      <c r="D514" s="136" t="s">
        <v>677</v>
      </c>
      <c r="E514" s="136" t="s">
        <v>251</v>
      </c>
      <c r="F514" s="137">
        <v>149860</v>
      </c>
      <c r="G514" s="137">
        <v>98160</v>
      </c>
      <c r="H514" s="137">
        <v>98160</v>
      </c>
    </row>
    <row r="515" spans="1:8" ht="15.75">
      <c r="A515" s="138" t="s">
        <v>334</v>
      </c>
      <c r="B515" s="136" t="s">
        <v>438</v>
      </c>
      <c r="C515" s="136" t="s">
        <v>299</v>
      </c>
      <c r="D515" s="136" t="s">
        <v>677</v>
      </c>
      <c r="E515" s="136" t="s">
        <v>252</v>
      </c>
      <c r="F515" s="137">
        <v>149860</v>
      </c>
      <c r="G515" s="137">
        <v>98160</v>
      </c>
      <c r="H515" s="137">
        <v>98160</v>
      </c>
    </row>
    <row r="516" spans="1:8" ht="31.5">
      <c r="A516" s="138" t="s">
        <v>377</v>
      </c>
      <c r="B516" s="136" t="s">
        <v>438</v>
      </c>
      <c r="C516" s="136" t="s">
        <v>299</v>
      </c>
      <c r="D516" s="136" t="s">
        <v>676</v>
      </c>
      <c r="E516" s="139" t="s">
        <v>278</v>
      </c>
      <c r="F516" s="137">
        <v>1646646</v>
      </c>
      <c r="G516" s="137">
        <v>1634846</v>
      </c>
      <c r="H516" s="137">
        <v>1634846</v>
      </c>
    </row>
    <row r="517" spans="1:8" ht="63">
      <c r="A517" s="138" t="s">
        <v>305</v>
      </c>
      <c r="B517" s="136" t="s">
        <v>438</v>
      </c>
      <c r="C517" s="136" t="s">
        <v>299</v>
      </c>
      <c r="D517" s="136" t="s">
        <v>676</v>
      </c>
      <c r="E517" s="136" t="s">
        <v>243</v>
      </c>
      <c r="F517" s="137">
        <v>1634846</v>
      </c>
      <c r="G517" s="137">
        <v>1634846</v>
      </c>
      <c r="H517" s="137">
        <v>1634846</v>
      </c>
    </row>
    <row r="518" spans="1:8" ht="15.75">
      <c r="A518" s="138" t="s">
        <v>315</v>
      </c>
      <c r="B518" s="136" t="s">
        <v>438</v>
      </c>
      <c r="C518" s="136" t="s">
        <v>299</v>
      </c>
      <c r="D518" s="136" t="s">
        <v>676</v>
      </c>
      <c r="E518" s="136" t="s">
        <v>255</v>
      </c>
      <c r="F518" s="137">
        <v>1634846</v>
      </c>
      <c r="G518" s="137">
        <v>1634846</v>
      </c>
      <c r="H518" s="137">
        <v>1634846</v>
      </c>
    </row>
    <row r="519" spans="1:8" ht="31.5">
      <c r="A519" s="138" t="s">
        <v>311</v>
      </c>
      <c r="B519" s="136" t="s">
        <v>438</v>
      </c>
      <c r="C519" s="136" t="s">
        <v>299</v>
      </c>
      <c r="D519" s="136" t="s">
        <v>676</v>
      </c>
      <c r="E519" s="136" t="s">
        <v>245</v>
      </c>
      <c r="F519" s="137">
        <v>11800</v>
      </c>
      <c r="G519" s="137">
        <v>0</v>
      </c>
      <c r="H519" s="137">
        <v>0</v>
      </c>
    </row>
    <row r="520" spans="1:8" ht="31.5">
      <c r="A520" s="138" t="s">
        <v>312</v>
      </c>
      <c r="B520" s="136" t="s">
        <v>438</v>
      </c>
      <c r="C520" s="136" t="s">
        <v>299</v>
      </c>
      <c r="D520" s="136" t="s">
        <v>676</v>
      </c>
      <c r="E520" s="136" t="s">
        <v>246</v>
      </c>
      <c r="F520" s="137">
        <v>11800</v>
      </c>
      <c r="G520" s="137">
        <v>0</v>
      </c>
      <c r="H520" s="137">
        <v>0</v>
      </c>
    </row>
    <row r="521" spans="1:8" ht="15.75">
      <c r="A521" s="148" t="s">
        <v>675</v>
      </c>
      <c r="B521" s="136" t="s">
        <v>438</v>
      </c>
      <c r="C521" s="136" t="s">
        <v>322</v>
      </c>
      <c r="D521" s="136" t="s">
        <v>278</v>
      </c>
      <c r="E521" s="136" t="s">
        <v>278</v>
      </c>
      <c r="F521" s="137">
        <v>56894736.840000004</v>
      </c>
      <c r="G521" s="137">
        <v>0</v>
      </c>
      <c r="H521" s="137">
        <v>0</v>
      </c>
    </row>
    <row r="522" spans="1:8" ht="31.5">
      <c r="A522" s="138" t="s">
        <v>450</v>
      </c>
      <c r="B522" s="136" t="s">
        <v>438</v>
      </c>
      <c r="C522" s="136" t="s">
        <v>322</v>
      </c>
      <c r="D522" s="136" t="s">
        <v>674</v>
      </c>
      <c r="E522" s="139" t="s">
        <v>278</v>
      </c>
      <c r="F522" s="137">
        <v>56894736.840000004</v>
      </c>
      <c r="G522" s="137">
        <v>0</v>
      </c>
      <c r="H522" s="137">
        <v>0</v>
      </c>
    </row>
    <row r="523" spans="1:8" ht="31.5">
      <c r="A523" s="138" t="s">
        <v>364</v>
      </c>
      <c r="B523" s="136" t="s">
        <v>438</v>
      </c>
      <c r="C523" s="136" t="s">
        <v>322</v>
      </c>
      <c r="D523" s="136" t="s">
        <v>674</v>
      </c>
      <c r="E523" s="136" t="s">
        <v>257</v>
      </c>
      <c r="F523" s="137">
        <v>56894736.840000004</v>
      </c>
      <c r="G523" s="137">
        <v>0</v>
      </c>
      <c r="H523" s="137">
        <v>0</v>
      </c>
    </row>
    <row r="524" spans="1:8" ht="15.75">
      <c r="A524" s="138" t="s">
        <v>365</v>
      </c>
      <c r="B524" s="136" t="s">
        <v>438</v>
      </c>
      <c r="C524" s="136" t="s">
        <v>322</v>
      </c>
      <c r="D524" s="136" t="s">
        <v>674</v>
      </c>
      <c r="E524" s="136" t="s">
        <v>258</v>
      </c>
      <c r="F524" s="137">
        <v>56894736.840000004</v>
      </c>
      <c r="G524" s="137">
        <v>0</v>
      </c>
      <c r="H524" s="137">
        <v>0</v>
      </c>
    </row>
    <row r="525" spans="1:8" ht="15.75">
      <c r="A525" s="148" t="s">
        <v>878</v>
      </c>
      <c r="B525" s="136" t="s">
        <v>438</v>
      </c>
      <c r="C525" s="136" t="s">
        <v>330</v>
      </c>
      <c r="D525" s="136" t="s">
        <v>278</v>
      </c>
      <c r="E525" s="136" t="s">
        <v>278</v>
      </c>
      <c r="F525" s="137">
        <v>13132840.43</v>
      </c>
      <c r="G525" s="137">
        <v>15183247</v>
      </c>
      <c r="H525" s="137">
        <v>15202847</v>
      </c>
    </row>
    <row r="526" spans="1:8" ht="15.75">
      <c r="A526" s="138" t="s">
        <v>409</v>
      </c>
      <c r="B526" s="136" t="s">
        <v>438</v>
      </c>
      <c r="C526" s="136" t="s">
        <v>330</v>
      </c>
      <c r="D526" s="136" t="s">
        <v>731</v>
      </c>
      <c r="E526" s="139" t="s">
        <v>278</v>
      </c>
      <c r="F526" s="137">
        <v>6657153.6799999997</v>
      </c>
      <c r="G526" s="137">
        <v>5855917</v>
      </c>
      <c r="H526" s="137">
        <v>5855917</v>
      </c>
    </row>
    <row r="527" spans="1:8" ht="31.5">
      <c r="A527" s="138" t="s">
        <v>333</v>
      </c>
      <c r="B527" s="136" t="s">
        <v>438</v>
      </c>
      <c r="C527" s="136" t="s">
        <v>330</v>
      </c>
      <c r="D527" s="136" t="s">
        <v>731</v>
      </c>
      <c r="E527" s="136" t="s">
        <v>251</v>
      </c>
      <c r="F527" s="137">
        <v>6657153.6799999997</v>
      </c>
      <c r="G527" s="137">
        <v>5855917</v>
      </c>
      <c r="H527" s="137">
        <v>5855917</v>
      </c>
    </row>
    <row r="528" spans="1:8" ht="15.75">
      <c r="A528" s="138" t="s">
        <v>334</v>
      </c>
      <c r="B528" s="136" t="s">
        <v>438</v>
      </c>
      <c r="C528" s="136" t="s">
        <v>330</v>
      </c>
      <c r="D528" s="136" t="s">
        <v>731</v>
      </c>
      <c r="E528" s="136" t="s">
        <v>252</v>
      </c>
      <c r="F528" s="137">
        <v>6657153.6799999997</v>
      </c>
      <c r="G528" s="137">
        <v>5855917</v>
      </c>
      <c r="H528" s="137">
        <v>5855917</v>
      </c>
    </row>
    <row r="529" spans="1:8" ht="15.75">
      <c r="A529" s="138" t="s">
        <v>409</v>
      </c>
      <c r="B529" s="136" t="s">
        <v>438</v>
      </c>
      <c r="C529" s="136" t="s">
        <v>330</v>
      </c>
      <c r="D529" s="136" t="s">
        <v>879</v>
      </c>
      <c r="E529" s="139" t="s">
        <v>278</v>
      </c>
      <c r="F529" s="137">
        <v>6415126.9299999997</v>
      </c>
      <c r="G529" s="137">
        <v>9327330</v>
      </c>
      <c r="H529" s="137">
        <v>9346930</v>
      </c>
    </row>
    <row r="530" spans="1:8" ht="31.5">
      <c r="A530" s="138" t="s">
        <v>333</v>
      </c>
      <c r="B530" s="136" t="s">
        <v>438</v>
      </c>
      <c r="C530" s="136" t="s">
        <v>330</v>
      </c>
      <c r="D530" s="136" t="s">
        <v>879</v>
      </c>
      <c r="E530" s="136" t="s">
        <v>251</v>
      </c>
      <c r="F530" s="137">
        <v>6415126.9299999997</v>
      </c>
      <c r="G530" s="137">
        <v>9327330</v>
      </c>
      <c r="H530" s="137">
        <v>9346930</v>
      </c>
    </row>
    <row r="531" spans="1:8" ht="15.75">
      <c r="A531" s="138" t="s">
        <v>334</v>
      </c>
      <c r="B531" s="136" t="s">
        <v>438</v>
      </c>
      <c r="C531" s="136" t="s">
        <v>330</v>
      </c>
      <c r="D531" s="136" t="s">
        <v>879</v>
      </c>
      <c r="E531" s="136" t="s">
        <v>252</v>
      </c>
      <c r="F531" s="137">
        <v>6415126.9299999997</v>
      </c>
      <c r="G531" s="137">
        <v>9327330</v>
      </c>
      <c r="H531" s="137">
        <v>9346930</v>
      </c>
    </row>
    <row r="532" spans="1:8" ht="63">
      <c r="A532" s="138" t="s">
        <v>652</v>
      </c>
      <c r="B532" s="136" t="s">
        <v>438</v>
      </c>
      <c r="C532" s="136" t="s">
        <v>330</v>
      </c>
      <c r="D532" s="136" t="s">
        <v>679</v>
      </c>
      <c r="E532" s="139" t="s">
        <v>278</v>
      </c>
      <c r="F532" s="137">
        <v>60559.82</v>
      </c>
      <c r="G532" s="137">
        <v>0</v>
      </c>
      <c r="H532" s="137">
        <v>0</v>
      </c>
    </row>
    <row r="533" spans="1:8" ht="31.5">
      <c r="A533" s="138" t="s">
        <v>333</v>
      </c>
      <c r="B533" s="136" t="s">
        <v>438</v>
      </c>
      <c r="C533" s="136" t="s">
        <v>330</v>
      </c>
      <c r="D533" s="136" t="s">
        <v>679</v>
      </c>
      <c r="E533" s="136" t="s">
        <v>251</v>
      </c>
      <c r="F533" s="137">
        <v>60559.82</v>
      </c>
      <c r="G533" s="137">
        <v>0</v>
      </c>
      <c r="H533" s="137">
        <v>0</v>
      </c>
    </row>
    <row r="534" spans="1:8" ht="15.75">
      <c r="A534" s="138" t="s">
        <v>334</v>
      </c>
      <c r="B534" s="136" t="s">
        <v>438</v>
      </c>
      <c r="C534" s="136" t="s">
        <v>330</v>
      </c>
      <c r="D534" s="136" t="s">
        <v>679</v>
      </c>
      <c r="E534" s="136" t="s">
        <v>252</v>
      </c>
      <c r="F534" s="137">
        <v>60559.82</v>
      </c>
      <c r="G534" s="137">
        <v>0</v>
      </c>
      <c r="H534" s="137">
        <v>0</v>
      </c>
    </row>
    <row r="535" spans="1:8" ht="15.75">
      <c r="A535" s="148" t="s">
        <v>387</v>
      </c>
      <c r="B535" s="136" t="s">
        <v>444</v>
      </c>
      <c r="C535" s="136" t="s">
        <v>278</v>
      </c>
      <c r="D535" s="136" t="s">
        <v>278</v>
      </c>
      <c r="E535" s="136" t="s">
        <v>278</v>
      </c>
      <c r="F535" s="137">
        <v>55000</v>
      </c>
      <c r="G535" s="137">
        <v>55000</v>
      </c>
      <c r="H535" s="137">
        <v>53342.47</v>
      </c>
    </row>
    <row r="536" spans="1:8" ht="31.5">
      <c r="A536" s="148" t="s">
        <v>673</v>
      </c>
      <c r="B536" s="136" t="s">
        <v>444</v>
      </c>
      <c r="C536" s="136" t="s">
        <v>299</v>
      </c>
      <c r="D536" s="136" t="s">
        <v>278</v>
      </c>
      <c r="E536" s="136" t="s">
        <v>278</v>
      </c>
      <c r="F536" s="137">
        <v>55000</v>
      </c>
      <c r="G536" s="137">
        <v>55000</v>
      </c>
      <c r="H536" s="137">
        <v>53342.47</v>
      </c>
    </row>
    <row r="537" spans="1:8" ht="15.75">
      <c r="A537" s="138" t="s">
        <v>385</v>
      </c>
      <c r="B537" s="136" t="s">
        <v>444</v>
      </c>
      <c r="C537" s="136" t="s">
        <v>299</v>
      </c>
      <c r="D537" s="136" t="s">
        <v>672</v>
      </c>
      <c r="E537" s="139" t="s">
        <v>278</v>
      </c>
      <c r="F537" s="137">
        <v>55000</v>
      </c>
      <c r="G537" s="137">
        <v>55000</v>
      </c>
      <c r="H537" s="137">
        <v>53342.47</v>
      </c>
    </row>
    <row r="538" spans="1:8" ht="15.75">
      <c r="A538" s="138" t="s">
        <v>387</v>
      </c>
      <c r="B538" s="136" t="s">
        <v>444</v>
      </c>
      <c r="C538" s="136" t="s">
        <v>299</v>
      </c>
      <c r="D538" s="136" t="s">
        <v>672</v>
      </c>
      <c r="E538" s="136" t="s">
        <v>266</v>
      </c>
      <c r="F538" s="137">
        <v>55000</v>
      </c>
      <c r="G538" s="137">
        <v>55000</v>
      </c>
      <c r="H538" s="137">
        <v>53342.47</v>
      </c>
    </row>
    <row r="539" spans="1:8" ht="15.75">
      <c r="A539" s="138" t="s">
        <v>385</v>
      </c>
      <c r="B539" s="136" t="s">
        <v>444</v>
      </c>
      <c r="C539" s="136" t="s">
        <v>299</v>
      </c>
      <c r="D539" s="136" t="s">
        <v>672</v>
      </c>
      <c r="E539" s="136" t="s">
        <v>267</v>
      </c>
      <c r="F539" s="137">
        <v>55000</v>
      </c>
      <c r="G539" s="137">
        <v>55000</v>
      </c>
      <c r="H539" s="137">
        <v>53342.47</v>
      </c>
    </row>
    <row r="540" spans="1:8" ht="31.5">
      <c r="A540" s="148" t="s">
        <v>671</v>
      </c>
      <c r="B540" s="136" t="s">
        <v>628</v>
      </c>
      <c r="C540" s="136" t="s">
        <v>278</v>
      </c>
      <c r="D540" s="136" t="s">
        <v>278</v>
      </c>
      <c r="E540" s="136" t="s">
        <v>278</v>
      </c>
      <c r="F540" s="137">
        <v>11450000</v>
      </c>
      <c r="G540" s="137">
        <v>11450000</v>
      </c>
      <c r="H540" s="137">
        <v>11450000</v>
      </c>
    </row>
    <row r="541" spans="1:8" ht="31.5">
      <c r="A541" s="148" t="s">
        <v>670</v>
      </c>
      <c r="B541" s="136" t="s">
        <v>628</v>
      </c>
      <c r="C541" s="136" t="s">
        <v>299</v>
      </c>
      <c r="D541" s="136" t="s">
        <v>278</v>
      </c>
      <c r="E541" s="136" t="s">
        <v>278</v>
      </c>
      <c r="F541" s="137">
        <v>6450000</v>
      </c>
      <c r="G541" s="137">
        <v>6450000</v>
      </c>
      <c r="H541" s="137">
        <v>6450000</v>
      </c>
    </row>
    <row r="542" spans="1:8" ht="47.25">
      <c r="A542" s="138" t="s">
        <v>393</v>
      </c>
      <c r="B542" s="136" t="s">
        <v>628</v>
      </c>
      <c r="C542" s="136" t="s">
        <v>299</v>
      </c>
      <c r="D542" s="136" t="s">
        <v>669</v>
      </c>
      <c r="E542" s="139" t="s">
        <v>278</v>
      </c>
      <c r="F542" s="137">
        <v>3449600</v>
      </c>
      <c r="G542" s="137">
        <v>3449600</v>
      </c>
      <c r="H542" s="137">
        <v>3449600</v>
      </c>
    </row>
    <row r="543" spans="1:8" ht="15.75">
      <c r="A543" s="138" t="s">
        <v>369</v>
      </c>
      <c r="B543" s="136" t="s">
        <v>628</v>
      </c>
      <c r="C543" s="136" t="s">
        <v>299</v>
      </c>
      <c r="D543" s="136" t="s">
        <v>669</v>
      </c>
      <c r="E543" s="136" t="s">
        <v>253</v>
      </c>
      <c r="F543" s="137">
        <v>3449600</v>
      </c>
      <c r="G543" s="137">
        <v>3449600</v>
      </c>
      <c r="H543" s="137">
        <v>3449600</v>
      </c>
    </row>
    <row r="544" spans="1:8" ht="15.75">
      <c r="A544" s="138" t="s">
        <v>395</v>
      </c>
      <c r="B544" s="136" t="s">
        <v>628</v>
      </c>
      <c r="C544" s="136" t="s">
        <v>299</v>
      </c>
      <c r="D544" s="136" t="s">
        <v>669</v>
      </c>
      <c r="E544" s="136" t="s">
        <v>268</v>
      </c>
      <c r="F544" s="137">
        <v>3449600</v>
      </c>
      <c r="G544" s="137">
        <v>3449600</v>
      </c>
      <c r="H544" s="137">
        <v>3449600</v>
      </c>
    </row>
    <row r="545" spans="1:8" ht="15.75">
      <c r="A545" s="138" t="s">
        <v>396</v>
      </c>
      <c r="B545" s="136" t="s">
        <v>628</v>
      </c>
      <c r="C545" s="136" t="s">
        <v>299</v>
      </c>
      <c r="D545" s="136" t="s">
        <v>668</v>
      </c>
      <c r="E545" s="139" t="s">
        <v>278</v>
      </c>
      <c r="F545" s="137">
        <v>3000400</v>
      </c>
      <c r="G545" s="137">
        <v>3000400</v>
      </c>
      <c r="H545" s="137">
        <v>3000400</v>
      </c>
    </row>
    <row r="546" spans="1:8" ht="15.75">
      <c r="A546" s="138" t="s">
        <v>369</v>
      </c>
      <c r="B546" s="136" t="s">
        <v>628</v>
      </c>
      <c r="C546" s="136" t="s">
        <v>299</v>
      </c>
      <c r="D546" s="136" t="s">
        <v>668</v>
      </c>
      <c r="E546" s="136" t="s">
        <v>253</v>
      </c>
      <c r="F546" s="137">
        <v>3000400</v>
      </c>
      <c r="G546" s="137">
        <v>3000400</v>
      </c>
      <c r="H546" s="137">
        <v>3000400</v>
      </c>
    </row>
    <row r="547" spans="1:8" ht="15.75">
      <c r="A547" s="138" t="s">
        <v>395</v>
      </c>
      <c r="B547" s="136" t="s">
        <v>628</v>
      </c>
      <c r="C547" s="136" t="s">
        <v>299</v>
      </c>
      <c r="D547" s="136" t="s">
        <v>668</v>
      </c>
      <c r="E547" s="136" t="s">
        <v>268</v>
      </c>
      <c r="F547" s="137">
        <v>3000400</v>
      </c>
      <c r="G547" s="137">
        <v>3000400</v>
      </c>
      <c r="H547" s="137">
        <v>3000400</v>
      </c>
    </row>
    <row r="548" spans="1:8" ht="15.75">
      <c r="A548" s="148" t="s">
        <v>667</v>
      </c>
      <c r="B548" s="136" t="s">
        <v>628</v>
      </c>
      <c r="C548" s="136" t="s">
        <v>322</v>
      </c>
      <c r="D548" s="136" t="s">
        <v>278</v>
      </c>
      <c r="E548" s="136" t="s">
        <v>278</v>
      </c>
      <c r="F548" s="137">
        <v>5000000</v>
      </c>
      <c r="G548" s="137">
        <v>5000000</v>
      </c>
      <c r="H548" s="137">
        <v>5000000</v>
      </c>
    </row>
    <row r="549" spans="1:8" ht="31.5">
      <c r="A549" s="138" t="s">
        <v>621</v>
      </c>
      <c r="B549" s="136" t="s">
        <v>628</v>
      </c>
      <c r="C549" s="136" t="s">
        <v>322</v>
      </c>
      <c r="D549" s="136" t="s">
        <v>666</v>
      </c>
      <c r="E549" s="139" t="s">
        <v>278</v>
      </c>
      <c r="F549" s="137">
        <v>5000000</v>
      </c>
      <c r="G549" s="137">
        <v>5000000</v>
      </c>
      <c r="H549" s="137">
        <v>5000000</v>
      </c>
    </row>
    <row r="550" spans="1:8" ht="15.75">
      <c r="A550" s="138" t="s">
        <v>369</v>
      </c>
      <c r="B550" s="136" t="s">
        <v>628</v>
      </c>
      <c r="C550" s="136" t="s">
        <v>322</v>
      </c>
      <c r="D550" s="136" t="s">
        <v>666</v>
      </c>
      <c r="E550" s="136" t="s">
        <v>253</v>
      </c>
      <c r="F550" s="137">
        <v>5000000</v>
      </c>
      <c r="G550" s="137">
        <v>5000000</v>
      </c>
      <c r="H550" s="137">
        <v>5000000</v>
      </c>
    </row>
    <row r="551" spans="1:8" ht="15.75">
      <c r="A551" s="138" t="s">
        <v>395</v>
      </c>
      <c r="B551" s="136" t="s">
        <v>628</v>
      </c>
      <c r="C551" s="136" t="s">
        <v>322</v>
      </c>
      <c r="D551" s="136" t="s">
        <v>666</v>
      </c>
      <c r="E551" s="136" t="s">
        <v>268</v>
      </c>
      <c r="F551" s="137">
        <v>5000000</v>
      </c>
      <c r="G551" s="137">
        <v>5000000</v>
      </c>
      <c r="H551" s="137">
        <v>5000000</v>
      </c>
    </row>
    <row r="552" spans="1:8" ht="15.75">
      <c r="A552" s="161" t="s">
        <v>665</v>
      </c>
      <c r="B552" s="161"/>
      <c r="C552" s="161"/>
      <c r="D552" s="161"/>
      <c r="E552" s="161"/>
      <c r="F552" s="131">
        <v>2026429147.26</v>
      </c>
      <c r="G552" s="131">
        <v>1575924918.6099999</v>
      </c>
      <c r="H552" s="131">
        <v>1695322347.9100001</v>
      </c>
    </row>
  </sheetData>
  <autoFilter ref="D1:D515"/>
  <mergeCells count="8">
    <mergeCell ref="A552:E552"/>
    <mergeCell ref="G6:H6"/>
    <mergeCell ref="A7:H7"/>
    <mergeCell ref="A8:H8"/>
    <mergeCell ref="G1:H1"/>
    <mergeCell ref="G2:H2"/>
    <mergeCell ref="G4:H4"/>
    <mergeCell ref="G3:H3"/>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sheetPr>
    <pageSetUpPr fitToPage="1"/>
  </sheetPr>
  <dimension ref="A1:I588"/>
  <sheetViews>
    <sheetView view="pageBreakPreview" topLeftCell="A565" zoomScaleSheetLayoutView="100" workbookViewId="0">
      <selection activeCell="I588" sqref="I588"/>
    </sheetView>
  </sheetViews>
  <sheetFormatPr defaultRowHeight="12.75"/>
  <cols>
    <col min="1" max="1" width="71.85546875" style="104" customWidth="1"/>
    <col min="2" max="2" width="7.5703125" style="104" customWidth="1"/>
    <col min="3" max="3" width="5.42578125" style="104" customWidth="1"/>
    <col min="4" max="4" width="5.5703125" style="104" customWidth="1"/>
    <col min="5" max="5" width="17.28515625" style="104" customWidth="1"/>
    <col min="6" max="6" width="7.7109375" style="104" customWidth="1"/>
    <col min="7" max="7" width="22.28515625" style="104" customWidth="1"/>
    <col min="8" max="8" width="23.28515625" style="104" customWidth="1"/>
    <col min="9" max="9" width="24" style="104" customWidth="1"/>
    <col min="10" max="16384" width="9.140625" style="104"/>
  </cols>
  <sheetData>
    <row r="1" spans="1:9" ht="18.75">
      <c r="A1" s="105"/>
      <c r="B1" s="105"/>
      <c r="C1" s="105"/>
      <c r="D1" s="105"/>
      <c r="E1" s="105"/>
      <c r="F1" s="105"/>
      <c r="G1" s="105"/>
      <c r="H1" s="165" t="s">
        <v>892</v>
      </c>
      <c r="I1" s="165"/>
    </row>
    <row r="2" spans="1:9" ht="22.5" customHeight="1">
      <c r="A2" s="105"/>
      <c r="B2" s="105"/>
      <c r="C2" s="105"/>
      <c r="D2" s="105"/>
      <c r="E2" s="105"/>
      <c r="F2" s="105"/>
      <c r="G2" s="105"/>
      <c r="H2" s="165" t="s">
        <v>1</v>
      </c>
      <c r="I2" s="165"/>
    </row>
    <row r="3" spans="1:9" ht="20.25" customHeight="1">
      <c r="A3" s="105"/>
      <c r="B3" s="105"/>
      <c r="C3" s="105"/>
      <c r="D3" s="105"/>
      <c r="E3" s="105"/>
      <c r="F3" s="105"/>
      <c r="G3" s="105"/>
      <c r="H3" s="165" t="s">
        <v>2</v>
      </c>
      <c r="I3" s="165"/>
    </row>
    <row r="4" spans="1:9" ht="18.75">
      <c r="A4" s="105"/>
      <c r="B4" s="105"/>
      <c r="C4" s="105"/>
      <c r="D4" s="105"/>
      <c r="E4" s="105"/>
      <c r="F4" s="105"/>
      <c r="G4" s="105"/>
      <c r="H4" s="165" t="s">
        <v>891</v>
      </c>
      <c r="I4" s="165"/>
    </row>
    <row r="5" spans="1:9" ht="18.75">
      <c r="A5" s="105"/>
      <c r="B5" s="105"/>
      <c r="C5" s="105"/>
      <c r="D5" s="105"/>
      <c r="E5" s="105"/>
      <c r="F5" s="105"/>
      <c r="G5" s="105"/>
      <c r="H5" s="105"/>
      <c r="I5" s="105"/>
    </row>
    <row r="6" spans="1:9" ht="13.9" customHeight="1">
      <c r="A6" s="129" t="s">
        <v>278</v>
      </c>
      <c r="B6" s="129" t="s">
        <v>278</v>
      </c>
      <c r="C6" s="129" t="s">
        <v>278</v>
      </c>
      <c r="D6" s="130" t="s">
        <v>278</v>
      </c>
      <c r="E6" s="130" t="s">
        <v>278</v>
      </c>
      <c r="F6" s="130" t="s">
        <v>278</v>
      </c>
      <c r="G6" s="166" t="s">
        <v>278</v>
      </c>
      <c r="H6" s="166"/>
      <c r="I6" s="166"/>
    </row>
    <row r="7" spans="1:9" ht="39" customHeight="1">
      <c r="A7" s="163" t="s">
        <v>584</v>
      </c>
      <c r="B7" s="163"/>
      <c r="C7" s="163"/>
      <c r="D7" s="163"/>
      <c r="E7" s="163"/>
      <c r="F7" s="163"/>
      <c r="G7" s="163"/>
      <c r="H7" s="163"/>
      <c r="I7" s="163"/>
    </row>
    <row r="8" spans="1:9" ht="23.25" customHeight="1">
      <c r="A8" s="164" t="s">
        <v>269</v>
      </c>
      <c r="B8" s="164"/>
      <c r="C8" s="164"/>
      <c r="D8" s="164"/>
      <c r="E8" s="164"/>
      <c r="F8" s="164"/>
      <c r="G8" s="164"/>
      <c r="H8" s="164"/>
      <c r="I8" s="164"/>
    </row>
    <row r="9" spans="1:9" ht="28.15" customHeight="1">
      <c r="A9" s="136" t="s">
        <v>280</v>
      </c>
      <c r="B9" s="136" t="s">
        <v>282</v>
      </c>
      <c r="C9" s="136" t="s">
        <v>838</v>
      </c>
      <c r="D9" s="136" t="s">
        <v>837</v>
      </c>
      <c r="E9" s="136" t="s">
        <v>836</v>
      </c>
      <c r="F9" s="136" t="s">
        <v>284</v>
      </c>
      <c r="G9" s="136" t="s">
        <v>285</v>
      </c>
      <c r="H9" s="136" t="s">
        <v>286</v>
      </c>
      <c r="I9" s="136" t="s">
        <v>287</v>
      </c>
    </row>
    <row r="10" spans="1:9" ht="14.45" customHeight="1">
      <c r="A10" s="136" t="s">
        <v>288</v>
      </c>
      <c r="B10" s="136" t="s">
        <v>289</v>
      </c>
      <c r="C10" s="136" t="s">
        <v>290</v>
      </c>
      <c r="D10" s="136" t="s">
        <v>291</v>
      </c>
      <c r="E10" s="136" t="s">
        <v>292</v>
      </c>
      <c r="F10" s="136" t="s">
        <v>293</v>
      </c>
      <c r="G10" s="136" t="s">
        <v>294</v>
      </c>
      <c r="H10" s="136" t="s">
        <v>295</v>
      </c>
      <c r="I10" s="136" t="s">
        <v>296</v>
      </c>
    </row>
    <row r="11" spans="1:9" ht="15.75">
      <c r="A11" s="132" t="s">
        <v>384</v>
      </c>
      <c r="B11" s="133" t="s">
        <v>270</v>
      </c>
      <c r="C11" s="133" t="s">
        <v>278</v>
      </c>
      <c r="D11" s="133" t="s">
        <v>278</v>
      </c>
      <c r="E11" s="134" t="s">
        <v>278</v>
      </c>
      <c r="F11" s="134" t="s">
        <v>278</v>
      </c>
      <c r="G11" s="131">
        <v>31429439.890000001</v>
      </c>
      <c r="H11" s="131">
        <v>43617096</v>
      </c>
      <c r="I11" s="131">
        <v>57777363.469999999</v>
      </c>
    </row>
    <row r="12" spans="1:9" ht="15.75">
      <c r="A12" s="148" t="s">
        <v>835</v>
      </c>
      <c r="B12" s="136" t="s">
        <v>270</v>
      </c>
      <c r="C12" s="136" t="s">
        <v>299</v>
      </c>
      <c r="D12" s="136" t="s">
        <v>278</v>
      </c>
      <c r="E12" s="136" t="s">
        <v>278</v>
      </c>
      <c r="F12" s="136" t="s">
        <v>278</v>
      </c>
      <c r="G12" s="137">
        <v>19924439.890000001</v>
      </c>
      <c r="H12" s="137">
        <v>32112096</v>
      </c>
      <c r="I12" s="137">
        <v>46274021</v>
      </c>
    </row>
    <row r="13" spans="1:9" ht="31.5">
      <c r="A13" s="148" t="s">
        <v>820</v>
      </c>
      <c r="B13" s="136" t="s">
        <v>270</v>
      </c>
      <c r="C13" s="136" t="s">
        <v>299</v>
      </c>
      <c r="D13" s="136" t="s">
        <v>367</v>
      </c>
      <c r="E13" s="136" t="s">
        <v>278</v>
      </c>
      <c r="F13" s="136" t="s">
        <v>278</v>
      </c>
      <c r="G13" s="137">
        <v>19924439.890000001</v>
      </c>
      <c r="H13" s="137">
        <v>19214771</v>
      </c>
      <c r="I13" s="137">
        <v>19214771</v>
      </c>
    </row>
    <row r="14" spans="1:9" ht="31.5">
      <c r="A14" s="138" t="s">
        <v>307</v>
      </c>
      <c r="B14" s="136" t="s">
        <v>270</v>
      </c>
      <c r="C14" s="136" t="s">
        <v>299</v>
      </c>
      <c r="D14" s="136" t="s">
        <v>367</v>
      </c>
      <c r="E14" s="136" t="s">
        <v>819</v>
      </c>
      <c r="F14" s="139" t="s">
        <v>278</v>
      </c>
      <c r="G14" s="137">
        <v>18309940</v>
      </c>
      <c r="H14" s="137">
        <v>18309940</v>
      </c>
      <c r="I14" s="137">
        <v>18309940</v>
      </c>
    </row>
    <row r="15" spans="1:9" ht="63">
      <c r="A15" s="138" t="s">
        <v>305</v>
      </c>
      <c r="B15" s="136" t="s">
        <v>270</v>
      </c>
      <c r="C15" s="136" t="s">
        <v>299</v>
      </c>
      <c r="D15" s="136" t="s">
        <v>367</v>
      </c>
      <c r="E15" s="136" t="s">
        <v>819</v>
      </c>
      <c r="F15" s="136" t="s">
        <v>243</v>
      </c>
      <c r="G15" s="137">
        <v>17600786</v>
      </c>
      <c r="H15" s="137">
        <v>17600786</v>
      </c>
      <c r="I15" s="137">
        <v>17600786</v>
      </c>
    </row>
    <row r="16" spans="1:9" ht="31.5">
      <c r="A16" s="138" t="s">
        <v>306</v>
      </c>
      <c r="B16" s="136" t="s">
        <v>270</v>
      </c>
      <c r="C16" s="136" t="s">
        <v>299</v>
      </c>
      <c r="D16" s="136" t="s">
        <v>367</v>
      </c>
      <c r="E16" s="136" t="s">
        <v>819</v>
      </c>
      <c r="F16" s="136" t="s">
        <v>244</v>
      </c>
      <c r="G16" s="137">
        <v>17600786</v>
      </c>
      <c r="H16" s="137">
        <v>17600786</v>
      </c>
      <c r="I16" s="137">
        <v>17600786</v>
      </c>
    </row>
    <row r="17" spans="1:9" ht="31.5">
      <c r="A17" s="138" t="s">
        <v>311</v>
      </c>
      <c r="B17" s="136" t="s">
        <v>270</v>
      </c>
      <c r="C17" s="136" t="s">
        <v>299</v>
      </c>
      <c r="D17" s="136" t="s">
        <v>367</v>
      </c>
      <c r="E17" s="136" t="s">
        <v>819</v>
      </c>
      <c r="F17" s="136" t="s">
        <v>245</v>
      </c>
      <c r="G17" s="137">
        <v>678154</v>
      </c>
      <c r="H17" s="137">
        <v>681654</v>
      </c>
      <c r="I17" s="137">
        <v>681654</v>
      </c>
    </row>
    <row r="18" spans="1:9" ht="31.5">
      <c r="A18" s="138" t="s">
        <v>312</v>
      </c>
      <c r="B18" s="136" t="s">
        <v>270</v>
      </c>
      <c r="C18" s="136" t="s">
        <v>299</v>
      </c>
      <c r="D18" s="136" t="s">
        <v>367</v>
      </c>
      <c r="E18" s="136" t="s">
        <v>819</v>
      </c>
      <c r="F18" s="136" t="s">
        <v>246</v>
      </c>
      <c r="G18" s="137">
        <v>678154</v>
      </c>
      <c r="H18" s="137">
        <v>681654</v>
      </c>
      <c r="I18" s="137">
        <v>681654</v>
      </c>
    </row>
    <row r="19" spans="1:9" ht="15.75">
      <c r="A19" s="138" t="s">
        <v>341</v>
      </c>
      <c r="B19" s="136" t="s">
        <v>270</v>
      </c>
      <c r="C19" s="136" t="s">
        <v>299</v>
      </c>
      <c r="D19" s="136" t="s">
        <v>367</v>
      </c>
      <c r="E19" s="136" t="s">
        <v>819</v>
      </c>
      <c r="F19" s="136" t="s">
        <v>247</v>
      </c>
      <c r="G19" s="137">
        <v>31000</v>
      </c>
      <c r="H19" s="137">
        <v>27500</v>
      </c>
      <c r="I19" s="137">
        <v>27500</v>
      </c>
    </row>
    <row r="20" spans="1:9" ht="15.75">
      <c r="A20" s="138" t="s">
        <v>389</v>
      </c>
      <c r="B20" s="136" t="s">
        <v>270</v>
      </c>
      <c r="C20" s="136" t="s">
        <v>299</v>
      </c>
      <c r="D20" s="136" t="s">
        <v>367</v>
      </c>
      <c r="E20" s="136" t="s">
        <v>819</v>
      </c>
      <c r="F20" s="136" t="s">
        <v>248</v>
      </c>
      <c r="G20" s="137">
        <v>31000</v>
      </c>
      <c r="H20" s="137">
        <v>27500</v>
      </c>
      <c r="I20" s="137">
        <v>27500</v>
      </c>
    </row>
    <row r="21" spans="1:9" ht="31.5">
      <c r="A21" s="138" t="s">
        <v>391</v>
      </c>
      <c r="B21" s="136" t="s">
        <v>270</v>
      </c>
      <c r="C21" s="136" t="s">
        <v>299</v>
      </c>
      <c r="D21" s="136" t="s">
        <v>367</v>
      </c>
      <c r="E21" s="136" t="s">
        <v>808</v>
      </c>
      <c r="F21" s="139" t="s">
        <v>278</v>
      </c>
      <c r="G21" s="137">
        <v>904831</v>
      </c>
      <c r="H21" s="137">
        <v>904831</v>
      </c>
      <c r="I21" s="137">
        <v>904831</v>
      </c>
    </row>
    <row r="22" spans="1:9" ht="31.5">
      <c r="A22" s="138" t="s">
        <v>311</v>
      </c>
      <c r="B22" s="136" t="s">
        <v>270</v>
      </c>
      <c r="C22" s="136" t="s">
        <v>299</v>
      </c>
      <c r="D22" s="136" t="s">
        <v>367</v>
      </c>
      <c r="E22" s="136" t="s">
        <v>808</v>
      </c>
      <c r="F22" s="136" t="s">
        <v>245</v>
      </c>
      <c r="G22" s="137">
        <v>904831</v>
      </c>
      <c r="H22" s="137">
        <v>904831</v>
      </c>
      <c r="I22" s="137">
        <v>904831</v>
      </c>
    </row>
    <row r="23" spans="1:9" ht="31.5">
      <c r="A23" s="138" t="s">
        <v>312</v>
      </c>
      <c r="B23" s="136" t="s">
        <v>270</v>
      </c>
      <c r="C23" s="136" t="s">
        <v>299</v>
      </c>
      <c r="D23" s="136" t="s">
        <v>367</v>
      </c>
      <c r="E23" s="136" t="s">
        <v>808</v>
      </c>
      <c r="F23" s="136" t="s">
        <v>246</v>
      </c>
      <c r="G23" s="137">
        <v>904831</v>
      </c>
      <c r="H23" s="137">
        <v>904831</v>
      </c>
      <c r="I23" s="137">
        <v>904831</v>
      </c>
    </row>
    <row r="24" spans="1:9" ht="31.5">
      <c r="A24" s="138" t="s">
        <v>873</v>
      </c>
      <c r="B24" s="136" t="s">
        <v>270</v>
      </c>
      <c r="C24" s="136" t="s">
        <v>299</v>
      </c>
      <c r="D24" s="136" t="s">
        <v>367</v>
      </c>
      <c r="E24" s="136" t="s">
        <v>876</v>
      </c>
      <c r="F24" s="139" t="s">
        <v>278</v>
      </c>
      <c r="G24" s="137">
        <v>709668.89</v>
      </c>
      <c r="H24" s="137">
        <v>0</v>
      </c>
      <c r="I24" s="137">
        <v>0</v>
      </c>
    </row>
    <row r="25" spans="1:9" ht="63">
      <c r="A25" s="138" t="s">
        <v>305</v>
      </c>
      <c r="B25" s="136" t="s">
        <v>270</v>
      </c>
      <c r="C25" s="136" t="s">
        <v>299</v>
      </c>
      <c r="D25" s="136" t="s">
        <v>367</v>
      </c>
      <c r="E25" s="136" t="s">
        <v>876</v>
      </c>
      <c r="F25" s="136" t="s">
        <v>243</v>
      </c>
      <c r="G25" s="137">
        <v>709668.89</v>
      </c>
      <c r="H25" s="137">
        <v>0</v>
      </c>
      <c r="I25" s="137">
        <v>0</v>
      </c>
    </row>
    <row r="26" spans="1:9" ht="31.5">
      <c r="A26" s="138" t="s">
        <v>306</v>
      </c>
      <c r="B26" s="136" t="s">
        <v>270</v>
      </c>
      <c r="C26" s="136" t="s">
        <v>299</v>
      </c>
      <c r="D26" s="136" t="s">
        <v>367</v>
      </c>
      <c r="E26" s="136" t="s">
        <v>876</v>
      </c>
      <c r="F26" s="136" t="s">
        <v>244</v>
      </c>
      <c r="G26" s="137">
        <v>709668.89</v>
      </c>
      <c r="H26" s="137">
        <v>0</v>
      </c>
      <c r="I26" s="137">
        <v>0</v>
      </c>
    </row>
    <row r="27" spans="1:9" ht="15.75">
      <c r="A27" s="148" t="s">
        <v>812</v>
      </c>
      <c r="B27" s="136" t="s">
        <v>270</v>
      </c>
      <c r="C27" s="136" t="s">
        <v>299</v>
      </c>
      <c r="D27" s="136" t="s">
        <v>444</v>
      </c>
      <c r="E27" s="136" t="s">
        <v>278</v>
      </c>
      <c r="F27" s="136" t="s">
        <v>278</v>
      </c>
      <c r="G27" s="137">
        <v>0</v>
      </c>
      <c r="H27" s="137">
        <v>12897325</v>
      </c>
      <c r="I27" s="137">
        <v>27059250</v>
      </c>
    </row>
    <row r="28" spans="1:9" ht="15.75">
      <c r="A28" s="138" t="s">
        <v>537</v>
      </c>
      <c r="B28" s="136" t="s">
        <v>270</v>
      </c>
      <c r="C28" s="136" t="s">
        <v>299</v>
      </c>
      <c r="D28" s="136" t="s">
        <v>444</v>
      </c>
      <c r="E28" s="136" t="s">
        <v>802</v>
      </c>
      <c r="F28" s="139" t="s">
        <v>278</v>
      </c>
      <c r="G28" s="137">
        <v>0</v>
      </c>
      <c r="H28" s="137">
        <v>12897325</v>
      </c>
      <c r="I28" s="137">
        <v>27059250</v>
      </c>
    </row>
    <row r="29" spans="1:9" ht="15.75">
      <c r="A29" s="138" t="s">
        <v>341</v>
      </c>
      <c r="B29" s="136" t="s">
        <v>270</v>
      </c>
      <c r="C29" s="136" t="s">
        <v>299</v>
      </c>
      <c r="D29" s="136" t="s">
        <v>444</v>
      </c>
      <c r="E29" s="136" t="s">
        <v>802</v>
      </c>
      <c r="F29" s="136" t="s">
        <v>247</v>
      </c>
      <c r="G29" s="137">
        <v>0</v>
      </c>
      <c r="H29" s="137">
        <v>12897325</v>
      </c>
      <c r="I29" s="137">
        <v>27059250</v>
      </c>
    </row>
    <row r="30" spans="1:9" ht="15.75">
      <c r="A30" s="138" t="s">
        <v>539</v>
      </c>
      <c r="B30" s="136" t="s">
        <v>270</v>
      </c>
      <c r="C30" s="136" t="s">
        <v>299</v>
      </c>
      <c r="D30" s="136" t="s">
        <v>444</v>
      </c>
      <c r="E30" s="136" t="s">
        <v>802</v>
      </c>
      <c r="F30" s="136" t="s">
        <v>250</v>
      </c>
      <c r="G30" s="137">
        <v>0</v>
      </c>
      <c r="H30" s="137">
        <v>12897325</v>
      </c>
      <c r="I30" s="137">
        <v>27059250</v>
      </c>
    </row>
    <row r="31" spans="1:9" ht="15.75">
      <c r="A31" s="148" t="s">
        <v>387</v>
      </c>
      <c r="B31" s="136" t="s">
        <v>270</v>
      </c>
      <c r="C31" s="136" t="s">
        <v>444</v>
      </c>
      <c r="D31" s="136" t="s">
        <v>278</v>
      </c>
      <c r="E31" s="136" t="s">
        <v>278</v>
      </c>
      <c r="F31" s="136" t="s">
        <v>278</v>
      </c>
      <c r="G31" s="137">
        <v>55000</v>
      </c>
      <c r="H31" s="137">
        <v>55000</v>
      </c>
      <c r="I31" s="137">
        <v>53342.47</v>
      </c>
    </row>
    <row r="32" spans="1:9" ht="31.5">
      <c r="A32" s="148" t="s">
        <v>673</v>
      </c>
      <c r="B32" s="136" t="s">
        <v>270</v>
      </c>
      <c r="C32" s="136" t="s">
        <v>444</v>
      </c>
      <c r="D32" s="136" t="s">
        <v>299</v>
      </c>
      <c r="E32" s="136" t="s">
        <v>278</v>
      </c>
      <c r="F32" s="136" t="s">
        <v>278</v>
      </c>
      <c r="G32" s="137">
        <v>55000</v>
      </c>
      <c r="H32" s="137">
        <v>55000</v>
      </c>
      <c r="I32" s="137">
        <v>53342.47</v>
      </c>
    </row>
    <row r="33" spans="1:9" ht="15.75">
      <c r="A33" s="138" t="s">
        <v>385</v>
      </c>
      <c r="B33" s="136" t="s">
        <v>270</v>
      </c>
      <c r="C33" s="136" t="s">
        <v>444</v>
      </c>
      <c r="D33" s="136" t="s">
        <v>299</v>
      </c>
      <c r="E33" s="136" t="s">
        <v>672</v>
      </c>
      <c r="F33" s="139" t="s">
        <v>278</v>
      </c>
      <c r="G33" s="137">
        <v>55000</v>
      </c>
      <c r="H33" s="137">
        <v>55000</v>
      </c>
      <c r="I33" s="137">
        <v>53342.47</v>
      </c>
    </row>
    <row r="34" spans="1:9" ht="15.75">
      <c r="A34" s="138" t="s">
        <v>387</v>
      </c>
      <c r="B34" s="136" t="s">
        <v>270</v>
      </c>
      <c r="C34" s="136" t="s">
        <v>444</v>
      </c>
      <c r="D34" s="136" t="s">
        <v>299</v>
      </c>
      <c r="E34" s="136" t="s">
        <v>672</v>
      </c>
      <c r="F34" s="136" t="s">
        <v>266</v>
      </c>
      <c r="G34" s="137">
        <v>55000</v>
      </c>
      <c r="H34" s="137">
        <v>55000</v>
      </c>
      <c r="I34" s="137">
        <v>53342.47</v>
      </c>
    </row>
    <row r="35" spans="1:9" ht="15.75">
      <c r="A35" s="138" t="s">
        <v>385</v>
      </c>
      <c r="B35" s="136" t="s">
        <v>270</v>
      </c>
      <c r="C35" s="136" t="s">
        <v>444</v>
      </c>
      <c r="D35" s="136" t="s">
        <v>299</v>
      </c>
      <c r="E35" s="136" t="s">
        <v>672</v>
      </c>
      <c r="F35" s="136" t="s">
        <v>267</v>
      </c>
      <c r="G35" s="137">
        <v>55000</v>
      </c>
      <c r="H35" s="137">
        <v>55000</v>
      </c>
      <c r="I35" s="137">
        <v>53342.47</v>
      </c>
    </row>
    <row r="36" spans="1:9" ht="31.5">
      <c r="A36" s="148" t="s">
        <v>671</v>
      </c>
      <c r="B36" s="136" t="s">
        <v>270</v>
      </c>
      <c r="C36" s="136" t="s">
        <v>628</v>
      </c>
      <c r="D36" s="136" t="s">
        <v>278</v>
      </c>
      <c r="E36" s="136" t="s">
        <v>278</v>
      </c>
      <c r="F36" s="136" t="s">
        <v>278</v>
      </c>
      <c r="G36" s="137">
        <v>11450000</v>
      </c>
      <c r="H36" s="137">
        <v>11450000</v>
      </c>
      <c r="I36" s="137">
        <v>11450000</v>
      </c>
    </row>
    <row r="37" spans="1:9" ht="31.5">
      <c r="A37" s="148" t="s">
        <v>670</v>
      </c>
      <c r="B37" s="136" t="s">
        <v>270</v>
      </c>
      <c r="C37" s="136" t="s">
        <v>628</v>
      </c>
      <c r="D37" s="136" t="s">
        <v>299</v>
      </c>
      <c r="E37" s="136" t="s">
        <v>278</v>
      </c>
      <c r="F37" s="136" t="s">
        <v>278</v>
      </c>
      <c r="G37" s="137">
        <v>6450000</v>
      </c>
      <c r="H37" s="137">
        <v>6450000</v>
      </c>
      <c r="I37" s="137">
        <v>6450000</v>
      </c>
    </row>
    <row r="38" spans="1:9" ht="47.25">
      <c r="A38" s="138" t="s">
        <v>393</v>
      </c>
      <c r="B38" s="136" t="s">
        <v>270</v>
      </c>
      <c r="C38" s="136" t="s">
        <v>628</v>
      </c>
      <c r="D38" s="136" t="s">
        <v>299</v>
      </c>
      <c r="E38" s="136" t="s">
        <v>669</v>
      </c>
      <c r="F38" s="139" t="s">
        <v>278</v>
      </c>
      <c r="G38" s="137">
        <v>3449600</v>
      </c>
      <c r="H38" s="137">
        <v>3449600</v>
      </c>
      <c r="I38" s="137">
        <v>3449600</v>
      </c>
    </row>
    <row r="39" spans="1:9" ht="15.75">
      <c r="A39" s="138" t="s">
        <v>369</v>
      </c>
      <c r="B39" s="136" t="s">
        <v>270</v>
      </c>
      <c r="C39" s="136" t="s">
        <v>628</v>
      </c>
      <c r="D39" s="136" t="s">
        <v>299</v>
      </c>
      <c r="E39" s="136" t="s">
        <v>669</v>
      </c>
      <c r="F39" s="136" t="s">
        <v>253</v>
      </c>
      <c r="G39" s="137">
        <v>3449600</v>
      </c>
      <c r="H39" s="137">
        <v>3449600</v>
      </c>
      <c r="I39" s="137">
        <v>3449600</v>
      </c>
    </row>
    <row r="40" spans="1:9" ht="15.75">
      <c r="A40" s="138" t="s">
        <v>395</v>
      </c>
      <c r="B40" s="136" t="s">
        <v>270</v>
      </c>
      <c r="C40" s="136" t="s">
        <v>628</v>
      </c>
      <c r="D40" s="136" t="s">
        <v>299</v>
      </c>
      <c r="E40" s="136" t="s">
        <v>669</v>
      </c>
      <c r="F40" s="136" t="s">
        <v>268</v>
      </c>
      <c r="G40" s="137">
        <v>3449600</v>
      </c>
      <c r="H40" s="137">
        <v>3449600</v>
      </c>
      <c r="I40" s="137">
        <v>3449600</v>
      </c>
    </row>
    <row r="41" spans="1:9" ht="15.75">
      <c r="A41" s="138" t="s">
        <v>396</v>
      </c>
      <c r="B41" s="136" t="s">
        <v>270</v>
      </c>
      <c r="C41" s="136" t="s">
        <v>628</v>
      </c>
      <c r="D41" s="136" t="s">
        <v>299</v>
      </c>
      <c r="E41" s="136" t="s">
        <v>668</v>
      </c>
      <c r="F41" s="139" t="s">
        <v>278</v>
      </c>
      <c r="G41" s="137">
        <v>3000400</v>
      </c>
      <c r="H41" s="137">
        <v>3000400</v>
      </c>
      <c r="I41" s="137">
        <v>3000400</v>
      </c>
    </row>
    <row r="42" spans="1:9" ht="15.75">
      <c r="A42" s="138" t="s">
        <v>369</v>
      </c>
      <c r="B42" s="136" t="s">
        <v>270</v>
      </c>
      <c r="C42" s="136" t="s">
        <v>628</v>
      </c>
      <c r="D42" s="136" t="s">
        <v>299</v>
      </c>
      <c r="E42" s="136" t="s">
        <v>668</v>
      </c>
      <c r="F42" s="136" t="s">
        <v>253</v>
      </c>
      <c r="G42" s="137">
        <v>3000400</v>
      </c>
      <c r="H42" s="137">
        <v>3000400</v>
      </c>
      <c r="I42" s="137">
        <v>3000400</v>
      </c>
    </row>
    <row r="43" spans="1:9" ht="15.75">
      <c r="A43" s="138" t="s">
        <v>395</v>
      </c>
      <c r="B43" s="136" t="s">
        <v>270</v>
      </c>
      <c r="C43" s="136" t="s">
        <v>628</v>
      </c>
      <c r="D43" s="136" t="s">
        <v>299</v>
      </c>
      <c r="E43" s="136" t="s">
        <v>668</v>
      </c>
      <c r="F43" s="136" t="s">
        <v>268</v>
      </c>
      <c r="G43" s="137">
        <v>3000400</v>
      </c>
      <c r="H43" s="137">
        <v>3000400</v>
      </c>
      <c r="I43" s="137">
        <v>3000400</v>
      </c>
    </row>
    <row r="44" spans="1:9" ht="15.75">
      <c r="A44" s="148" t="s">
        <v>667</v>
      </c>
      <c r="B44" s="136" t="s">
        <v>270</v>
      </c>
      <c r="C44" s="136" t="s">
        <v>628</v>
      </c>
      <c r="D44" s="136" t="s">
        <v>322</v>
      </c>
      <c r="E44" s="136" t="s">
        <v>278</v>
      </c>
      <c r="F44" s="136" t="s">
        <v>278</v>
      </c>
      <c r="G44" s="137">
        <v>5000000</v>
      </c>
      <c r="H44" s="137">
        <v>5000000</v>
      </c>
      <c r="I44" s="137">
        <v>5000000</v>
      </c>
    </row>
    <row r="45" spans="1:9" ht="31.5">
      <c r="A45" s="138" t="s">
        <v>621</v>
      </c>
      <c r="B45" s="136" t="s">
        <v>270</v>
      </c>
      <c r="C45" s="136" t="s">
        <v>628</v>
      </c>
      <c r="D45" s="136" t="s">
        <v>322</v>
      </c>
      <c r="E45" s="136" t="s">
        <v>666</v>
      </c>
      <c r="F45" s="139" t="s">
        <v>278</v>
      </c>
      <c r="G45" s="137">
        <v>5000000</v>
      </c>
      <c r="H45" s="137">
        <v>5000000</v>
      </c>
      <c r="I45" s="137">
        <v>5000000</v>
      </c>
    </row>
    <row r="46" spans="1:9" ht="15.75">
      <c r="A46" s="138" t="s">
        <v>369</v>
      </c>
      <c r="B46" s="136" t="s">
        <v>270</v>
      </c>
      <c r="C46" s="136" t="s">
        <v>628</v>
      </c>
      <c r="D46" s="136" t="s">
        <v>322</v>
      </c>
      <c r="E46" s="136" t="s">
        <v>666</v>
      </c>
      <c r="F46" s="136" t="s">
        <v>253</v>
      </c>
      <c r="G46" s="137">
        <v>5000000</v>
      </c>
      <c r="H46" s="137">
        <v>5000000</v>
      </c>
      <c r="I46" s="137">
        <v>5000000</v>
      </c>
    </row>
    <row r="47" spans="1:9" ht="15.75">
      <c r="A47" s="138" t="s">
        <v>395</v>
      </c>
      <c r="B47" s="136" t="s">
        <v>270</v>
      </c>
      <c r="C47" s="136" t="s">
        <v>628</v>
      </c>
      <c r="D47" s="136" t="s">
        <v>322</v>
      </c>
      <c r="E47" s="136" t="s">
        <v>666</v>
      </c>
      <c r="F47" s="136" t="s">
        <v>268</v>
      </c>
      <c r="G47" s="137">
        <v>5000000</v>
      </c>
      <c r="H47" s="137">
        <v>5000000</v>
      </c>
      <c r="I47" s="137">
        <v>5000000</v>
      </c>
    </row>
    <row r="48" spans="1:9" ht="31.5">
      <c r="A48" s="132" t="s">
        <v>458</v>
      </c>
      <c r="B48" s="133" t="s">
        <v>271</v>
      </c>
      <c r="C48" s="133" t="s">
        <v>278</v>
      </c>
      <c r="D48" s="133" t="s">
        <v>278</v>
      </c>
      <c r="E48" s="134" t="s">
        <v>278</v>
      </c>
      <c r="F48" s="134" t="s">
        <v>278</v>
      </c>
      <c r="G48" s="131">
        <v>180251449.77000001</v>
      </c>
      <c r="H48" s="131">
        <v>164185167.75</v>
      </c>
      <c r="I48" s="131">
        <v>156572855.30000001</v>
      </c>
    </row>
    <row r="49" spans="1:9" ht="15.75">
      <c r="A49" s="148" t="s">
        <v>789</v>
      </c>
      <c r="B49" s="136" t="s">
        <v>271</v>
      </c>
      <c r="C49" s="136" t="s">
        <v>336</v>
      </c>
      <c r="D49" s="136" t="s">
        <v>278</v>
      </c>
      <c r="E49" s="136" t="s">
        <v>278</v>
      </c>
      <c r="F49" s="136" t="s">
        <v>278</v>
      </c>
      <c r="G49" s="137">
        <v>20000</v>
      </c>
      <c r="H49" s="137">
        <v>20000</v>
      </c>
      <c r="I49" s="137">
        <v>20000</v>
      </c>
    </row>
    <row r="50" spans="1:9" ht="15.75">
      <c r="A50" s="148" t="s">
        <v>777</v>
      </c>
      <c r="B50" s="136" t="s">
        <v>271</v>
      </c>
      <c r="C50" s="136" t="s">
        <v>336</v>
      </c>
      <c r="D50" s="136" t="s">
        <v>441</v>
      </c>
      <c r="E50" s="136" t="s">
        <v>278</v>
      </c>
      <c r="F50" s="136" t="s">
        <v>278</v>
      </c>
      <c r="G50" s="137">
        <v>20000</v>
      </c>
      <c r="H50" s="137">
        <v>20000</v>
      </c>
      <c r="I50" s="137">
        <v>20000</v>
      </c>
    </row>
    <row r="51" spans="1:9" ht="15.75">
      <c r="A51" s="138" t="s">
        <v>457</v>
      </c>
      <c r="B51" s="136" t="s">
        <v>271</v>
      </c>
      <c r="C51" s="136" t="s">
        <v>336</v>
      </c>
      <c r="D51" s="136" t="s">
        <v>441</v>
      </c>
      <c r="E51" s="136" t="s">
        <v>774</v>
      </c>
      <c r="F51" s="139" t="s">
        <v>278</v>
      </c>
      <c r="G51" s="137">
        <v>20000</v>
      </c>
      <c r="H51" s="137">
        <v>20000</v>
      </c>
      <c r="I51" s="137">
        <v>20000</v>
      </c>
    </row>
    <row r="52" spans="1:9" ht="31.5">
      <c r="A52" s="138" t="s">
        <v>311</v>
      </c>
      <c r="B52" s="136" t="s">
        <v>271</v>
      </c>
      <c r="C52" s="136" t="s">
        <v>336</v>
      </c>
      <c r="D52" s="136" t="s">
        <v>441</v>
      </c>
      <c r="E52" s="136" t="s">
        <v>774</v>
      </c>
      <c r="F52" s="136" t="s">
        <v>245</v>
      </c>
      <c r="G52" s="137">
        <v>20000</v>
      </c>
      <c r="H52" s="137">
        <v>20000</v>
      </c>
      <c r="I52" s="137">
        <v>20000</v>
      </c>
    </row>
    <row r="53" spans="1:9" ht="31.5">
      <c r="A53" s="138" t="s">
        <v>312</v>
      </c>
      <c r="B53" s="136" t="s">
        <v>271</v>
      </c>
      <c r="C53" s="136" t="s">
        <v>336</v>
      </c>
      <c r="D53" s="136" t="s">
        <v>441</v>
      </c>
      <c r="E53" s="136" t="s">
        <v>774</v>
      </c>
      <c r="F53" s="136" t="s">
        <v>246</v>
      </c>
      <c r="G53" s="137">
        <v>20000</v>
      </c>
      <c r="H53" s="137">
        <v>20000</v>
      </c>
      <c r="I53" s="137">
        <v>20000</v>
      </c>
    </row>
    <row r="54" spans="1:9" ht="15.75">
      <c r="A54" s="148" t="s">
        <v>747</v>
      </c>
      <c r="B54" s="136" t="s">
        <v>271</v>
      </c>
      <c r="C54" s="136" t="s">
        <v>376</v>
      </c>
      <c r="D54" s="136" t="s">
        <v>278</v>
      </c>
      <c r="E54" s="136" t="s">
        <v>278</v>
      </c>
      <c r="F54" s="136" t="s">
        <v>278</v>
      </c>
      <c r="G54" s="137">
        <v>44784175</v>
      </c>
      <c r="H54" s="137">
        <v>43380552</v>
      </c>
      <c r="I54" s="137">
        <v>43380552</v>
      </c>
    </row>
    <row r="55" spans="1:9" ht="15.75">
      <c r="A55" s="148" t="s">
        <v>732</v>
      </c>
      <c r="B55" s="136" t="s">
        <v>271</v>
      </c>
      <c r="C55" s="136" t="s">
        <v>376</v>
      </c>
      <c r="D55" s="136" t="s">
        <v>330</v>
      </c>
      <c r="E55" s="136" t="s">
        <v>278</v>
      </c>
      <c r="F55" s="136" t="s">
        <v>278</v>
      </c>
      <c r="G55" s="137">
        <v>44276225</v>
      </c>
      <c r="H55" s="137">
        <v>42827652</v>
      </c>
      <c r="I55" s="137">
        <v>42827652</v>
      </c>
    </row>
    <row r="56" spans="1:9" ht="15.75">
      <c r="A56" s="138" t="s">
        <v>409</v>
      </c>
      <c r="B56" s="136" t="s">
        <v>271</v>
      </c>
      <c r="C56" s="136" t="s">
        <v>376</v>
      </c>
      <c r="D56" s="136" t="s">
        <v>330</v>
      </c>
      <c r="E56" s="136" t="s">
        <v>728</v>
      </c>
      <c r="F56" s="139" t="s">
        <v>278</v>
      </c>
      <c r="G56" s="137">
        <v>44276225</v>
      </c>
      <c r="H56" s="137">
        <v>42827652</v>
      </c>
      <c r="I56" s="137">
        <v>42827652</v>
      </c>
    </row>
    <row r="57" spans="1:9" ht="31.5">
      <c r="A57" s="138" t="s">
        <v>333</v>
      </c>
      <c r="B57" s="136" t="s">
        <v>271</v>
      </c>
      <c r="C57" s="136" t="s">
        <v>376</v>
      </c>
      <c r="D57" s="136" t="s">
        <v>330</v>
      </c>
      <c r="E57" s="136" t="s">
        <v>728</v>
      </c>
      <c r="F57" s="136" t="s">
        <v>251</v>
      </c>
      <c r="G57" s="137">
        <v>44276225</v>
      </c>
      <c r="H57" s="137">
        <v>42827652</v>
      </c>
      <c r="I57" s="137">
        <v>42827652</v>
      </c>
    </row>
    <row r="58" spans="1:9" ht="15.75">
      <c r="A58" s="138" t="s">
        <v>334</v>
      </c>
      <c r="B58" s="136" t="s">
        <v>271</v>
      </c>
      <c r="C58" s="136" t="s">
        <v>376</v>
      </c>
      <c r="D58" s="136" t="s">
        <v>330</v>
      </c>
      <c r="E58" s="136" t="s">
        <v>728</v>
      </c>
      <c r="F58" s="136" t="s">
        <v>252</v>
      </c>
      <c r="G58" s="137">
        <v>44276225</v>
      </c>
      <c r="H58" s="137">
        <v>42827652</v>
      </c>
      <c r="I58" s="137">
        <v>42827652</v>
      </c>
    </row>
    <row r="59" spans="1:9" ht="15.75">
      <c r="A59" s="148" t="s">
        <v>727</v>
      </c>
      <c r="B59" s="136" t="s">
        <v>271</v>
      </c>
      <c r="C59" s="136" t="s">
        <v>376</v>
      </c>
      <c r="D59" s="136" t="s">
        <v>376</v>
      </c>
      <c r="E59" s="136" t="s">
        <v>278</v>
      </c>
      <c r="F59" s="136" t="s">
        <v>278</v>
      </c>
      <c r="G59" s="137">
        <v>239150</v>
      </c>
      <c r="H59" s="137">
        <v>284100</v>
      </c>
      <c r="I59" s="137">
        <v>284100</v>
      </c>
    </row>
    <row r="60" spans="1:9" ht="15.75">
      <c r="A60" s="138" t="s">
        <v>423</v>
      </c>
      <c r="B60" s="136" t="s">
        <v>271</v>
      </c>
      <c r="C60" s="136" t="s">
        <v>376</v>
      </c>
      <c r="D60" s="136" t="s">
        <v>376</v>
      </c>
      <c r="E60" s="136" t="s">
        <v>726</v>
      </c>
      <c r="F60" s="139" t="s">
        <v>278</v>
      </c>
      <c r="G60" s="137">
        <v>119650</v>
      </c>
      <c r="H60" s="137">
        <v>69000</v>
      </c>
      <c r="I60" s="137">
        <v>69000</v>
      </c>
    </row>
    <row r="61" spans="1:9" ht="31.5">
      <c r="A61" s="138" t="s">
        <v>311</v>
      </c>
      <c r="B61" s="136" t="s">
        <v>271</v>
      </c>
      <c r="C61" s="136" t="s">
        <v>376</v>
      </c>
      <c r="D61" s="136" t="s">
        <v>376</v>
      </c>
      <c r="E61" s="136" t="s">
        <v>726</v>
      </c>
      <c r="F61" s="136" t="s">
        <v>245</v>
      </c>
      <c r="G61" s="137">
        <v>119650</v>
      </c>
      <c r="H61" s="137">
        <v>69000</v>
      </c>
      <c r="I61" s="137">
        <v>69000</v>
      </c>
    </row>
    <row r="62" spans="1:9" ht="31.5">
      <c r="A62" s="138" t="s">
        <v>312</v>
      </c>
      <c r="B62" s="136" t="s">
        <v>271</v>
      </c>
      <c r="C62" s="136" t="s">
        <v>376</v>
      </c>
      <c r="D62" s="136" t="s">
        <v>376</v>
      </c>
      <c r="E62" s="136" t="s">
        <v>726</v>
      </c>
      <c r="F62" s="136" t="s">
        <v>246</v>
      </c>
      <c r="G62" s="137">
        <v>119650</v>
      </c>
      <c r="H62" s="137">
        <v>69000</v>
      </c>
      <c r="I62" s="137">
        <v>69000</v>
      </c>
    </row>
    <row r="63" spans="1:9" ht="15.75">
      <c r="A63" s="138" t="s">
        <v>427</v>
      </c>
      <c r="B63" s="136" t="s">
        <v>271</v>
      </c>
      <c r="C63" s="136" t="s">
        <v>376</v>
      </c>
      <c r="D63" s="136" t="s">
        <v>376</v>
      </c>
      <c r="E63" s="136" t="s">
        <v>725</v>
      </c>
      <c r="F63" s="139" t="s">
        <v>278</v>
      </c>
      <c r="G63" s="137">
        <v>119500</v>
      </c>
      <c r="H63" s="137">
        <v>215100</v>
      </c>
      <c r="I63" s="137">
        <v>215100</v>
      </c>
    </row>
    <row r="64" spans="1:9" ht="15.75">
      <c r="A64" s="138" t="s">
        <v>347</v>
      </c>
      <c r="B64" s="136" t="s">
        <v>271</v>
      </c>
      <c r="C64" s="136" t="s">
        <v>376</v>
      </c>
      <c r="D64" s="136" t="s">
        <v>376</v>
      </c>
      <c r="E64" s="136" t="s">
        <v>725</v>
      </c>
      <c r="F64" s="136" t="s">
        <v>261</v>
      </c>
      <c r="G64" s="137">
        <v>94500</v>
      </c>
      <c r="H64" s="137">
        <v>169200</v>
      </c>
      <c r="I64" s="137">
        <v>169200</v>
      </c>
    </row>
    <row r="65" spans="1:9" ht="15.75">
      <c r="A65" s="138" t="s">
        <v>427</v>
      </c>
      <c r="B65" s="136" t="s">
        <v>271</v>
      </c>
      <c r="C65" s="136" t="s">
        <v>376</v>
      </c>
      <c r="D65" s="136" t="s">
        <v>376</v>
      </c>
      <c r="E65" s="136" t="s">
        <v>725</v>
      </c>
      <c r="F65" s="136" t="s">
        <v>262</v>
      </c>
      <c r="G65" s="137">
        <v>94500</v>
      </c>
      <c r="H65" s="137">
        <v>169200</v>
      </c>
      <c r="I65" s="137">
        <v>169200</v>
      </c>
    </row>
    <row r="66" spans="1:9" ht="31.5">
      <c r="A66" s="138" t="s">
        <v>333</v>
      </c>
      <c r="B66" s="136" t="s">
        <v>271</v>
      </c>
      <c r="C66" s="136" t="s">
        <v>376</v>
      </c>
      <c r="D66" s="136" t="s">
        <v>376</v>
      </c>
      <c r="E66" s="136" t="s">
        <v>725</v>
      </c>
      <c r="F66" s="136" t="s">
        <v>251</v>
      </c>
      <c r="G66" s="137">
        <v>25000</v>
      </c>
      <c r="H66" s="137">
        <v>45900</v>
      </c>
      <c r="I66" s="137">
        <v>45900</v>
      </c>
    </row>
    <row r="67" spans="1:9" ht="15.75">
      <c r="A67" s="138" t="s">
        <v>334</v>
      </c>
      <c r="B67" s="136" t="s">
        <v>271</v>
      </c>
      <c r="C67" s="136" t="s">
        <v>376</v>
      </c>
      <c r="D67" s="136" t="s">
        <v>376</v>
      </c>
      <c r="E67" s="136" t="s">
        <v>725</v>
      </c>
      <c r="F67" s="136" t="s">
        <v>252</v>
      </c>
      <c r="G67" s="137">
        <v>25000</v>
      </c>
      <c r="H67" s="137">
        <v>45900</v>
      </c>
      <c r="I67" s="137">
        <v>45900</v>
      </c>
    </row>
    <row r="68" spans="1:9" ht="15.75">
      <c r="A68" s="148" t="s">
        <v>724</v>
      </c>
      <c r="B68" s="136" t="s">
        <v>271</v>
      </c>
      <c r="C68" s="136" t="s">
        <v>376</v>
      </c>
      <c r="D68" s="136" t="s">
        <v>430</v>
      </c>
      <c r="E68" s="136" t="s">
        <v>278</v>
      </c>
      <c r="F68" s="136" t="s">
        <v>278</v>
      </c>
      <c r="G68" s="137">
        <v>268800</v>
      </c>
      <c r="H68" s="137">
        <v>268800</v>
      </c>
      <c r="I68" s="137">
        <v>268800</v>
      </c>
    </row>
    <row r="69" spans="1:9" ht="94.5">
      <c r="A69" s="138" t="s">
        <v>442</v>
      </c>
      <c r="B69" s="136" t="s">
        <v>271</v>
      </c>
      <c r="C69" s="136" t="s">
        <v>376</v>
      </c>
      <c r="D69" s="136" t="s">
        <v>430</v>
      </c>
      <c r="E69" s="136" t="s">
        <v>714</v>
      </c>
      <c r="F69" s="139" t="s">
        <v>278</v>
      </c>
      <c r="G69" s="137">
        <v>268800</v>
      </c>
      <c r="H69" s="137">
        <v>268800</v>
      </c>
      <c r="I69" s="137">
        <v>268800</v>
      </c>
    </row>
    <row r="70" spans="1:9" ht="15.75">
      <c r="A70" s="138" t="s">
        <v>347</v>
      </c>
      <c r="B70" s="136" t="s">
        <v>271</v>
      </c>
      <c r="C70" s="136" t="s">
        <v>376</v>
      </c>
      <c r="D70" s="136" t="s">
        <v>430</v>
      </c>
      <c r="E70" s="136" t="s">
        <v>714</v>
      </c>
      <c r="F70" s="136" t="s">
        <v>261</v>
      </c>
      <c r="G70" s="137">
        <v>268800</v>
      </c>
      <c r="H70" s="137">
        <v>268800</v>
      </c>
      <c r="I70" s="137">
        <v>268800</v>
      </c>
    </row>
    <row r="71" spans="1:9" ht="31.5">
      <c r="A71" s="138" t="s">
        <v>345</v>
      </c>
      <c r="B71" s="136" t="s">
        <v>271</v>
      </c>
      <c r="C71" s="136" t="s">
        <v>376</v>
      </c>
      <c r="D71" s="136" t="s">
        <v>430</v>
      </c>
      <c r="E71" s="136" t="s">
        <v>714</v>
      </c>
      <c r="F71" s="136" t="s">
        <v>263</v>
      </c>
      <c r="G71" s="137">
        <v>268800</v>
      </c>
      <c r="H71" s="137">
        <v>268800</v>
      </c>
      <c r="I71" s="137">
        <v>268800</v>
      </c>
    </row>
    <row r="72" spans="1:9" ht="15.75">
      <c r="A72" s="148" t="s">
        <v>713</v>
      </c>
      <c r="B72" s="136" t="s">
        <v>271</v>
      </c>
      <c r="C72" s="136" t="s">
        <v>380</v>
      </c>
      <c r="D72" s="136" t="s">
        <v>278</v>
      </c>
      <c r="E72" s="136" t="s">
        <v>278</v>
      </c>
      <c r="F72" s="136" t="s">
        <v>278</v>
      </c>
      <c r="G72" s="137">
        <v>99803570.950000003</v>
      </c>
      <c r="H72" s="137">
        <v>91951244.75</v>
      </c>
      <c r="I72" s="137">
        <v>84319332.299999997</v>
      </c>
    </row>
    <row r="73" spans="1:9" ht="15.75">
      <c r="A73" s="148" t="s">
        <v>712</v>
      </c>
      <c r="B73" s="136" t="s">
        <v>271</v>
      </c>
      <c r="C73" s="136" t="s">
        <v>380</v>
      </c>
      <c r="D73" s="136" t="s">
        <v>299</v>
      </c>
      <c r="E73" s="136" t="s">
        <v>278</v>
      </c>
      <c r="F73" s="136" t="s">
        <v>278</v>
      </c>
      <c r="G73" s="137">
        <v>89396172.950000003</v>
      </c>
      <c r="H73" s="137">
        <v>81973286.75</v>
      </c>
      <c r="I73" s="137">
        <v>74337774.299999997</v>
      </c>
    </row>
    <row r="74" spans="1:9" ht="15.75">
      <c r="A74" s="138" t="s">
        <v>633</v>
      </c>
      <c r="B74" s="136" t="s">
        <v>271</v>
      </c>
      <c r="C74" s="136" t="s">
        <v>380</v>
      </c>
      <c r="D74" s="136" t="s">
        <v>299</v>
      </c>
      <c r="E74" s="136" t="s">
        <v>711</v>
      </c>
      <c r="F74" s="139" t="s">
        <v>278</v>
      </c>
      <c r="G74" s="137">
        <v>0</v>
      </c>
      <c r="H74" s="137">
        <v>7266541.7599999998</v>
      </c>
      <c r="I74" s="137">
        <v>0</v>
      </c>
    </row>
    <row r="75" spans="1:9" ht="31.5">
      <c r="A75" s="138" t="s">
        <v>333</v>
      </c>
      <c r="B75" s="136" t="s">
        <v>271</v>
      </c>
      <c r="C75" s="136" t="s">
        <v>380</v>
      </c>
      <c r="D75" s="136" t="s">
        <v>299</v>
      </c>
      <c r="E75" s="136" t="s">
        <v>711</v>
      </c>
      <c r="F75" s="136" t="s">
        <v>251</v>
      </c>
      <c r="G75" s="137">
        <v>0</v>
      </c>
      <c r="H75" s="137">
        <v>7266541.7599999998</v>
      </c>
      <c r="I75" s="137">
        <v>0</v>
      </c>
    </row>
    <row r="76" spans="1:9" ht="15.75">
      <c r="A76" s="138" t="s">
        <v>334</v>
      </c>
      <c r="B76" s="136" t="s">
        <v>271</v>
      </c>
      <c r="C76" s="136" t="s">
        <v>380</v>
      </c>
      <c r="D76" s="136" t="s">
        <v>299</v>
      </c>
      <c r="E76" s="136" t="s">
        <v>711</v>
      </c>
      <c r="F76" s="136" t="s">
        <v>252</v>
      </c>
      <c r="G76" s="137">
        <v>0</v>
      </c>
      <c r="H76" s="137">
        <v>7266541.7599999998</v>
      </c>
      <c r="I76" s="137">
        <v>0</v>
      </c>
    </row>
    <row r="77" spans="1:9" ht="15.75">
      <c r="A77" s="138" t="s">
        <v>635</v>
      </c>
      <c r="B77" s="136" t="s">
        <v>271</v>
      </c>
      <c r="C77" s="136" t="s">
        <v>380</v>
      </c>
      <c r="D77" s="136" t="s">
        <v>299</v>
      </c>
      <c r="E77" s="136" t="s">
        <v>710</v>
      </c>
      <c r="F77" s="139" t="s">
        <v>278</v>
      </c>
      <c r="G77" s="137">
        <v>161186.87</v>
      </c>
      <c r="H77" s="137">
        <v>0</v>
      </c>
      <c r="I77" s="137">
        <v>0</v>
      </c>
    </row>
    <row r="78" spans="1:9" ht="31.5">
      <c r="A78" s="138" t="s">
        <v>333</v>
      </c>
      <c r="B78" s="136" t="s">
        <v>271</v>
      </c>
      <c r="C78" s="136" t="s">
        <v>380</v>
      </c>
      <c r="D78" s="136" t="s">
        <v>299</v>
      </c>
      <c r="E78" s="136" t="s">
        <v>710</v>
      </c>
      <c r="F78" s="136" t="s">
        <v>251</v>
      </c>
      <c r="G78" s="137">
        <v>161186.87</v>
      </c>
      <c r="H78" s="137">
        <v>0</v>
      </c>
      <c r="I78" s="137">
        <v>0</v>
      </c>
    </row>
    <row r="79" spans="1:9" ht="15.75">
      <c r="A79" s="138" t="s">
        <v>334</v>
      </c>
      <c r="B79" s="136" t="s">
        <v>271</v>
      </c>
      <c r="C79" s="136" t="s">
        <v>380</v>
      </c>
      <c r="D79" s="136" t="s">
        <v>299</v>
      </c>
      <c r="E79" s="136" t="s">
        <v>710</v>
      </c>
      <c r="F79" s="136" t="s">
        <v>252</v>
      </c>
      <c r="G79" s="137">
        <v>161186.87</v>
      </c>
      <c r="H79" s="137">
        <v>0</v>
      </c>
      <c r="I79" s="137">
        <v>0</v>
      </c>
    </row>
    <row r="80" spans="1:9" ht="15.75">
      <c r="A80" s="138" t="s">
        <v>462</v>
      </c>
      <c r="B80" s="136" t="s">
        <v>271</v>
      </c>
      <c r="C80" s="136" t="s">
        <v>380</v>
      </c>
      <c r="D80" s="136" t="s">
        <v>299</v>
      </c>
      <c r="E80" s="136" t="s">
        <v>709</v>
      </c>
      <c r="F80" s="139" t="s">
        <v>278</v>
      </c>
      <c r="G80" s="137">
        <v>15626560</v>
      </c>
      <c r="H80" s="137">
        <v>14855754</v>
      </c>
      <c r="I80" s="137">
        <v>14855754</v>
      </c>
    </row>
    <row r="81" spans="1:9" ht="31.5">
      <c r="A81" s="138" t="s">
        <v>333</v>
      </c>
      <c r="B81" s="136" t="s">
        <v>271</v>
      </c>
      <c r="C81" s="136" t="s">
        <v>380</v>
      </c>
      <c r="D81" s="136" t="s">
        <v>299</v>
      </c>
      <c r="E81" s="136" t="s">
        <v>709</v>
      </c>
      <c r="F81" s="136" t="s">
        <v>251</v>
      </c>
      <c r="G81" s="137">
        <v>15626560</v>
      </c>
      <c r="H81" s="137">
        <v>14855754</v>
      </c>
      <c r="I81" s="137">
        <v>14855754</v>
      </c>
    </row>
    <row r="82" spans="1:9" ht="15.75">
      <c r="A82" s="138" t="s">
        <v>334</v>
      </c>
      <c r="B82" s="136" t="s">
        <v>271</v>
      </c>
      <c r="C82" s="136" t="s">
        <v>380</v>
      </c>
      <c r="D82" s="136" t="s">
        <v>299</v>
      </c>
      <c r="E82" s="136" t="s">
        <v>709</v>
      </c>
      <c r="F82" s="136" t="s">
        <v>252</v>
      </c>
      <c r="G82" s="137">
        <v>15626560</v>
      </c>
      <c r="H82" s="137">
        <v>14855754</v>
      </c>
      <c r="I82" s="137">
        <v>14855754</v>
      </c>
    </row>
    <row r="83" spans="1:9" ht="15.75">
      <c r="A83" s="138" t="s">
        <v>635</v>
      </c>
      <c r="B83" s="136" t="s">
        <v>271</v>
      </c>
      <c r="C83" s="136" t="s">
        <v>380</v>
      </c>
      <c r="D83" s="136" t="s">
        <v>299</v>
      </c>
      <c r="E83" s="136" t="s">
        <v>708</v>
      </c>
      <c r="F83" s="139" t="s">
        <v>278</v>
      </c>
      <c r="G83" s="137">
        <v>181081.32</v>
      </c>
      <c r="H83" s="137">
        <v>181081.32</v>
      </c>
      <c r="I83" s="137">
        <v>173865.93</v>
      </c>
    </row>
    <row r="84" spans="1:9" ht="31.5">
      <c r="A84" s="138" t="s">
        <v>333</v>
      </c>
      <c r="B84" s="136" t="s">
        <v>271</v>
      </c>
      <c r="C84" s="136" t="s">
        <v>380</v>
      </c>
      <c r="D84" s="136" t="s">
        <v>299</v>
      </c>
      <c r="E84" s="136" t="s">
        <v>708</v>
      </c>
      <c r="F84" s="136" t="s">
        <v>251</v>
      </c>
      <c r="G84" s="137">
        <v>181081.32</v>
      </c>
      <c r="H84" s="137">
        <v>181081.32</v>
      </c>
      <c r="I84" s="137">
        <v>173865.93</v>
      </c>
    </row>
    <row r="85" spans="1:9" ht="15.75">
      <c r="A85" s="138" t="s">
        <v>334</v>
      </c>
      <c r="B85" s="136" t="s">
        <v>271</v>
      </c>
      <c r="C85" s="136" t="s">
        <v>380</v>
      </c>
      <c r="D85" s="136" t="s">
        <v>299</v>
      </c>
      <c r="E85" s="136" t="s">
        <v>708</v>
      </c>
      <c r="F85" s="136" t="s">
        <v>252</v>
      </c>
      <c r="G85" s="137">
        <v>181081.32</v>
      </c>
      <c r="H85" s="137">
        <v>181081.32</v>
      </c>
      <c r="I85" s="137">
        <v>173865.93</v>
      </c>
    </row>
    <row r="86" spans="1:9" ht="15.75">
      <c r="A86" s="138" t="s">
        <v>466</v>
      </c>
      <c r="B86" s="136" t="s">
        <v>271</v>
      </c>
      <c r="C86" s="136" t="s">
        <v>380</v>
      </c>
      <c r="D86" s="136" t="s">
        <v>299</v>
      </c>
      <c r="E86" s="136" t="s">
        <v>707</v>
      </c>
      <c r="F86" s="139" t="s">
        <v>278</v>
      </c>
      <c r="G86" s="137">
        <v>3879643</v>
      </c>
      <c r="H86" s="137">
        <v>3700477</v>
      </c>
      <c r="I86" s="137">
        <v>3700477</v>
      </c>
    </row>
    <row r="87" spans="1:9" ht="31.5">
      <c r="A87" s="138" t="s">
        <v>333</v>
      </c>
      <c r="B87" s="136" t="s">
        <v>271</v>
      </c>
      <c r="C87" s="136" t="s">
        <v>380</v>
      </c>
      <c r="D87" s="136" t="s">
        <v>299</v>
      </c>
      <c r="E87" s="136" t="s">
        <v>707</v>
      </c>
      <c r="F87" s="136" t="s">
        <v>251</v>
      </c>
      <c r="G87" s="137">
        <v>3879643</v>
      </c>
      <c r="H87" s="137">
        <v>3700477</v>
      </c>
      <c r="I87" s="137">
        <v>3700477</v>
      </c>
    </row>
    <row r="88" spans="1:9" ht="15.75">
      <c r="A88" s="138" t="s">
        <v>334</v>
      </c>
      <c r="B88" s="136" t="s">
        <v>271</v>
      </c>
      <c r="C88" s="136" t="s">
        <v>380</v>
      </c>
      <c r="D88" s="136" t="s">
        <v>299</v>
      </c>
      <c r="E88" s="136" t="s">
        <v>707</v>
      </c>
      <c r="F88" s="136" t="s">
        <v>252</v>
      </c>
      <c r="G88" s="137">
        <v>3879643</v>
      </c>
      <c r="H88" s="137">
        <v>3700477</v>
      </c>
      <c r="I88" s="137">
        <v>3700477</v>
      </c>
    </row>
    <row r="89" spans="1:9" ht="15.75">
      <c r="A89" s="138" t="s">
        <v>469</v>
      </c>
      <c r="B89" s="136" t="s">
        <v>271</v>
      </c>
      <c r="C89" s="136" t="s">
        <v>380</v>
      </c>
      <c r="D89" s="136" t="s">
        <v>299</v>
      </c>
      <c r="E89" s="136" t="s">
        <v>706</v>
      </c>
      <c r="F89" s="139" t="s">
        <v>278</v>
      </c>
      <c r="G89" s="137">
        <v>26561417.010000002</v>
      </c>
      <c r="H89" s="137">
        <v>16206066.92</v>
      </c>
      <c r="I89" s="137">
        <v>15844311.619999999</v>
      </c>
    </row>
    <row r="90" spans="1:9" ht="31.5">
      <c r="A90" s="138" t="s">
        <v>333</v>
      </c>
      <c r="B90" s="136" t="s">
        <v>271</v>
      </c>
      <c r="C90" s="136" t="s">
        <v>380</v>
      </c>
      <c r="D90" s="136" t="s">
        <v>299</v>
      </c>
      <c r="E90" s="136" t="s">
        <v>706</v>
      </c>
      <c r="F90" s="136" t="s">
        <v>251</v>
      </c>
      <c r="G90" s="137">
        <v>26561417.010000002</v>
      </c>
      <c r="H90" s="137">
        <v>16206066.92</v>
      </c>
      <c r="I90" s="137">
        <v>15844311.619999999</v>
      </c>
    </row>
    <row r="91" spans="1:9" ht="15.75">
      <c r="A91" s="138" t="s">
        <v>334</v>
      </c>
      <c r="B91" s="136" t="s">
        <v>271</v>
      </c>
      <c r="C91" s="136" t="s">
        <v>380</v>
      </c>
      <c r="D91" s="136" t="s">
        <v>299</v>
      </c>
      <c r="E91" s="136" t="s">
        <v>706</v>
      </c>
      <c r="F91" s="136" t="s">
        <v>252</v>
      </c>
      <c r="G91" s="137">
        <v>26561417.010000002</v>
      </c>
      <c r="H91" s="137">
        <v>16206066.92</v>
      </c>
      <c r="I91" s="137">
        <v>15844311.619999999</v>
      </c>
    </row>
    <row r="92" spans="1:9" ht="78.75">
      <c r="A92" s="138" t="s">
        <v>471</v>
      </c>
      <c r="B92" s="136" t="s">
        <v>271</v>
      </c>
      <c r="C92" s="136" t="s">
        <v>380</v>
      </c>
      <c r="D92" s="136" t="s">
        <v>299</v>
      </c>
      <c r="E92" s="136" t="s">
        <v>705</v>
      </c>
      <c r="F92" s="139" t="s">
        <v>278</v>
      </c>
      <c r="G92" s="137">
        <v>36969803.75</v>
      </c>
      <c r="H92" s="137">
        <v>36689803.75</v>
      </c>
      <c r="I92" s="137">
        <v>36689803.75</v>
      </c>
    </row>
    <row r="93" spans="1:9" ht="31.5">
      <c r="A93" s="138" t="s">
        <v>333</v>
      </c>
      <c r="B93" s="136" t="s">
        <v>271</v>
      </c>
      <c r="C93" s="136" t="s">
        <v>380</v>
      </c>
      <c r="D93" s="136" t="s">
        <v>299</v>
      </c>
      <c r="E93" s="136" t="s">
        <v>705</v>
      </c>
      <c r="F93" s="136" t="s">
        <v>251</v>
      </c>
      <c r="G93" s="137">
        <v>36969803.75</v>
      </c>
      <c r="H93" s="137">
        <v>36689803.75</v>
      </c>
      <c r="I93" s="137">
        <v>36689803.75</v>
      </c>
    </row>
    <row r="94" spans="1:9" ht="15.75">
      <c r="A94" s="138" t="s">
        <v>334</v>
      </c>
      <c r="B94" s="136" t="s">
        <v>271</v>
      </c>
      <c r="C94" s="136" t="s">
        <v>380</v>
      </c>
      <c r="D94" s="136" t="s">
        <v>299</v>
      </c>
      <c r="E94" s="136" t="s">
        <v>705</v>
      </c>
      <c r="F94" s="136" t="s">
        <v>252</v>
      </c>
      <c r="G94" s="137">
        <v>36969803.75</v>
      </c>
      <c r="H94" s="137">
        <v>36689803.75</v>
      </c>
      <c r="I94" s="137">
        <v>36689803.75</v>
      </c>
    </row>
    <row r="95" spans="1:9" ht="15.75">
      <c r="A95" s="138" t="s">
        <v>474</v>
      </c>
      <c r="B95" s="136" t="s">
        <v>271</v>
      </c>
      <c r="C95" s="136" t="s">
        <v>380</v>
      </c>
      <c r="D95" s="136" t="s">
        <v>299</v>
      </c>
      <c r="E95" s="136" t="s">
        <v>704</v>
      </c>
      <c r="F95" s="139" t="s">
        <v>278</v>
      </c>
      <c r="G95" s="137">
        <v>3701669</v>
      </c>
      <c r="H95" s="137">
        <v>830365</v>
      </c>
      <c r="I95" s="137">
        <v>830365</v>
      </c>
    </row>
    <row r="96" spans="1:9" ht="31.5">
      <c r="A96" s="138" t="s">
        <v>311</v>
      </c>
      <c r="B96" s="136" t="s">
        <v>271</v>
      </c>
      <c r="C96" s="136" t="s">
        <v>380</v>
      </c>
      <c r="D96" s="136" t="s">
        <v>299</v>
      </c>
      <c r="E96" s="136" t="s">
        <v>704</v>
      </c>
      <c r="F96" s="136" t="s">
        <v>245</v>
      </c>
      <c r="G96" s="137">
        <v>3651424</v>
      </c>
      <c r="H96" s="137">
        <v>643005</v>
      </c>
      <c r="I96" s="137">
        <v>643005</v>
      </c>
    </row>
    <row r="97" spans="1:9" ht="31.5">
      <c r="A97" s="138" t="s">
        <v>312</v>
      </c>
      <c r="B97" s="136" t="s">
        <v>271</v>
      </c>
      <c r="C97" s="136" t="s">
        <v>380</v>
      </c>
      <c r="D97" s="136" t="s">
        <v>299</v>
      </c>
      <c r="E97" s="136" t="s">
        <v>704</v>
      </c>
      <c r="F97" s="136" t="s">
        <v>246</v>
      </c>
      <c r="G97" s="137">
        <v>3651424</v>
      </c>
      <c r="H97" s="137">
        <v>643005</v>
      </c>
      <c r="I97" s="137">
        <v>643005</v>
      </c>
    </row>
    <row r="98" spans="1:9" ht="31.5">
      <c r="A98" s="138" t="s">
        <v>333</v>
      </c>
      <c r="B98" s="136" t="s">
        <v>271</v>
      </c>
      <c r="C98" s="136" t="s">
        <v>380</v>
      </c>
      <c r="D98" s="136" t="s">
        <v>299</v>
      </c>
      <c r="E98" s="136" t="s">
        <v>704</v>
      </c>
      <c r="F98" s="136" t="s">
        <v>251</v>
      </c>
      <c r="G98" s="137">
        <v>50245</v>
      </c>
      <c r="H98" s="137">
        <v>187360</v>
      </c>
      <c r="I98" s="137">
        <v>187360</v>
      </c>
    </row>
    <row r="99" spans="1:9" ht="15.75">
      <c r="A99" s="138" t="s">
        <v>334</v>
      </c>
      <c r="B99" s="136" t="s">
        <v>271</v>
      </c>
      <c r="C99" s="136" t="s">
        <v>380</v>
      </c>
      <c r="D99" s="136" t="s">
        <v>299</v>
      </c>
      <c r="E99" s="136" t="s">
        <v>704</v>
      </c>
      <c r="F99" s="136" t="s">
        <v>252</v>
      </c>
      <c r="G99" s="137">
        <v>50245</v>
      </c>
      <c r="H99" s="137">
        <v>187360</v>
      </c>
      <c r="I99" s="137">
        <v>187360</v>
      </c>
    </row>
    <row r="100" spans="1:9" ht="31.5">
      <c r="A100" s="138" t="s">
        <v>377</v>
      </c>
      <c r="B100" s="136" t="s">
        <v>271</v>
      </c>
      <c r="C100" s="136" t="s">
        <v>380</v>
      </c>
      <c r="D100" s="136" t="s">
        <v>299</v>
      </c>
      <c r="E100" s="136" t="s">
        <v>703</v>
      </c>
      <c r="F100" s="139" t="s">
        <v>278</v>
      </c>
      <c r="G100" s="137">
        <v>2314812</v>
      </c>
      <c r="H100" s="137">
        <v>2243197</v>
      </c>
      <c r="I100" s="137">
        <v>2243197</v>
      </c>
    </row>
    <row r="101" spans="1:9" ht="63">
      <c r="A101" s="138" t="s">
        <v>305</v>
      </c>
      <c r="B101" s="136" t="s">
        <v>271</v>
      </c>
      <c r="C101" s="136" t="s">
        <v>380</v>
      </c>
      <c r="D101" s="136" t="s">
        <v>299</v>
      </c>
      <c r="E101" s="136" t="s">
        <v>703</v>
      </c>
      <c r="F101" s="136" t="s">
        <v>243</v>
      </c>
      <c r="G101" s="137">
        <v>2196877</v>
      </c>
      <c r="H101" s="137">
        <v>2196877</v>
      </c>
      <c r="I101" s="137">
        <v>2196877</v>
      </c>
    </row>
    <row r="102" spans="1:9" ht="15.75">
      <c r="A102" s="138" t="s">
        <v>315</v>
      </c>
      <c r="B102" s="136" t="s">
        <v>271</v>
      </c>
      <c r="C102" s="136" t="s">
        <v>380</v>
      </c>
      <c r="D102" s="136" t="s">
        <v>299</v>
      </c>
      <c r="E102" s="136" t="s">
        <v>703</v>
      </c>
      <c r="F102" s="136" t="s">
        <v>255</v>
      </c>
      <c r="G102" s="137">
        <v>2196877</v>
      </c>
      <c r="H102" s="137">
        <v>2196877</v>
      </c>
      <c r="I102" s="137">
        <v>2196877</v>
      </c>
    </row>
    <row r="103" spans="1:9" ht="31.5">
      <c r="A103" s="138" t="s">
        <v>311</v>
      </c>
      <c r="B103" s="136" t="s">
        <v>271</v>
      </c>
      <c r="C103" s="136" t="s">
        <v>380</v>
      </c>
      <c r="D103" s="136" t="s">
        <v>299</v>
      </c>
      <c r="E103" s="136" t="s">
        <v>703</v>
      </c>
      <c r="F103" s="136" t="s">
        <v>245</v>
      </c>
      <c r="G103" s="137">
        <v>117935</v>
      </c>
      <c r="H103" s="137">
        <v>46320</v>
      </c>
      <c r="I103" s="137">
        <v>46320</v>
      </c>
    </row>
    <row r="104" spans="1:9" ht="31.5">
      <c r="A104" s="138" t="s">
        <v>312</v>
      </c>
      <c r="B104" s="136" t="s">
        <v>271</v>
      </c>
      <c r="C104" s="136" t="s">
        <v>380</v>
      </c>
      <c r="D104" s="136" t="s">
        <v>299</v>
      </c>
      <c r="E104" s="136" t="s">
        <v>703</v>
      </c>
      <c r="F104" s="136" t="s">
        <v>246</v>
      </c>
      <c r="G104" s="137">
        <v>117935</v>
      </c>
      <c r="H104" s="137">
        <v>46320</v>
      </c>
      <c r="I104" s="137">
        <v>46320</v>
      </c>
    </row>
    <row r="105" spans="1:9" ht="15.75">
      <c r="A105" s="148" t="s">
        <v>702</v>
      </c>
      <c r="B105" s="136" t="s">
        <v>271</v>
      </c>
      <c r="C105" s="136" t="s">
        <v>380</v>
      </c>
      <c r="D105" s="136" t="s">
        <v>336</v>
      </c>
      <c r="E105" s="136" t="s">
        <v>278</v>
      </c>
      <c r="F105" s="136" t="s">
        <v>278</v>
      </c>
      <c r="G105" s="137">
        <v>10407398</v>
      </c>
      <c r="H105" s="137">
        <v>9977958</v>
      </c>
      <c r="I105" s="137">
        <v>9981558</v>
      </c>
    </row>
    <row r="106" spans="1:9" ht="31.5">
      <c r="A106" s="138" t="s">
        <v>307</v>
      </c>
      <c r="B106" s="136" t="s">
        <v>271</v>
      </c>
      <c r="C106" s="136" t="s">
        <v>380</v>
      </c>
      <c r="D106" s="136" t="s">
        <v>336</v>
      </c>
      <c r="E106" s="136" t="s">
        <v>701</v>
      </c>
      <c r="F106" s="139" t="s">
        <v>278</v>
      </c>
      <c r="G106" s="137">
        <v>2554934</v>
      </c>
      <c r="H106" s="137">
        <v>2554934</v>
      </c>
      <c r="I106" s="137">
        <v>2554934</v>
      </c>
    </row>
    <row r="107" spans="1:9" ht="63">
      <c r="A107" s="138" t="s">
        <v>305</v>
      </c>
      <c r="B107" s="136" t="s">
        <v>271</v>
      </c>
      <c r="C107" s="136" t="s">
        <v>380</v>
      </c>
      <c r="D107" s="136" t="s">
        <v>336</v>
      </c>
      <c r="E107" s="136" t="s">
        <v>701</v>
      </c>
      <c r="F107" s="136" t="s">
        <v>243</v>
      </c>
      <c r="G107" s="137">
        <v>2554934</v>
      </c>
      <c r="H107" s="137">
        <v>2554934</v>
      </c>
      <c r="I107" s="137">
        <v>2554934</v>
      </c>
    </row>
    <row r="108" spans="1:9" ht="31.5">
      <c r="A108" s="138" t="s">
        <v>306</v>
      </c>
      <c r="B108" s="136" t="s">
        <v>271</v>
      </c>
      <c r="C108" s="136" t="s">
        <v>380</v>
      </c>
      <c r="D108" s="136" t="s">
        <v>336</v>
      </c>
      <c r="E108" s="136" t="s">
        <v>701</v>
      </c>
      <c r="F108" s="136" t="s">
        <v>244</v>
      </c>
      <c r="G108" s="137">
        <v>2554934</v>
      </c>
      <c r="H108" s="137">
        <v>2554934</v>
      </c>
      <c r="I108" s="137">
        <v>2554934</v>
      </c>
    </row>
    <row r="109" spans="1:9" ht="31.5">
      <c r="A109" s="138" t="s">
        <v>377</v>
      </c>
      <c r="B109" s="136" t="s">
        <v>271</v>
      </c>
      <c r="C109" s="136" t="s">
        <v>380</v>
      </c>
      <c r="D109" s="136" t="s">
        <v>336</v>
      </c>
      <c r="E109" s="136" t="s">
        <v>700</v>
      </c>
      <c r="F109" s="139" t="s">
        <v>278</v>
      </c>
      <c r="G109" s="137">
        <v>3591097</v>
      </c>
      <c r="H109" s="137">
        <v>3256257</v>
      </c>
      <c r="I109" s="137">
        <v>3256257</v>
      </c>
    </row>
    <row r="110" spans="1:9" ht="63">
      <c r="A110" s="138" t="s">
        <v>305</v>
      </c>
      <c r="B110" s="136" t="s">
        <v>271</v>
      </c>
      <c r="C110" s="136" t="s">
        <v>380</v>
      </c>
      <c r="D110" s="136" t="s">
        <v>336</v>
      </c>
      <c r="E110" s="136" t="s">
        <v>700</v>
      </c>
      <c r="F110" s="136" t="s">
        <v>243</v>
      </c>
      <c r="G110" s="137">
        <v>3170473</v>
      </c>
      <c r="H110" s="137">
        <v>3170473</v>
      </c>
      <c r="I110" s="137">
        <v>3170473</v>
      </c>
    </row>
    <row r="111" spans="1:9" ht="15.75">
      <c r="A111" s="138" t="s">
        <v>315</v>
      </c>
      <c r="B111" s="136" t="s">
        <v>271</v>
      </c>
      <c r="C111" s="136" t="s">
        <v>380</v>
      </c>
      <c r="D111" s="136" t="s">
        <v>336</v>
      </c>
      <c r="E111" s="136" t="s">
        <v>700</v>
      </c>
      <c r="F111" s="136" t="s">
        <v>255</v>
      </c>
      <c r="G111" s="137">
        <v>3170473</v>
      </c>
      <c r="H111" s="137">
        <v>3170473</v>
      </c>
      <c r="I111" s="137">
        <v>3170473</v>
      </c>
    </row>
    <row r="112" spans="1:9" ht="31.5">
      <c r="A112" s="138" t="s">
        <v>311</v>
      </c>
      <c r="B112" s="136" t="s">
        <v>271</v>
      </c>
      <c r="C112" s="136" t="s">
        <v>380</v>
      </c>
      <c r="D112" s="136" t="s">
        <v>336</v>
      </c>
      <c r="E112" s="136" t="s">
        <v>700</v>
      </c>
      <c r="F112" s="136" t="s">
        <v>245</v>
      </c>
      <c r="G112" s="137">
        <v>414684</v>
      </c>
      <c r="H112" s="137">
        <v>85784</v>
      </c>
      <c r="I112" s="137">
        <v>85784</v>
      </c>
    </row>
    <row r="113" spans="1:9" ht="31.5">
      <c r="A113" s="138" t="s">
        <v>312</v>
      </c>
      <c r="B113" s="136" t="s">
        <v>271</v>
      </c>
      <c r="C113" s="136" t="s">
        <v>380</v>
      </c>
      <c r="D113" s="136" t="s">
        <v>336</v>
      </c>
      <c r="E113" s="136" t="s">
        <v>700</v>
      </c>
      <c r="F113" s="136" t="s">
        <v>246</v>
      </c>
      <c r="G113" s="137">
        <v>414684</v>
      </c>
      <c r="H113" s="137">
        <v>85784</v>
      </c>
      <c r="I113" s="137">
        <v>85784</v>
      </c>
    </row>
    <row r="114" spans="1:9" ht="15.75">
      <c r="A114" s="138" t="s">
        <v>341</v>
      </c>
      <c r="B114" s="136" t="s">
        <v>271</v>
      </c>
      <c r="C114" s="136" t="s">
        <v>380</v>
      </c>
      <c r="D114" s="136" t="s">
        <v>336</v>
      </c>
      <c r="E114" s="136" t="s">
        <v>700</v>
      </c>
      <c r="F114" s="136" t="s">
        <v>247</v>
      </c>
      <c r="G114" s="137">
        <v>5940</v>
      </c>
      <c r="H114" s="137">
        <v>0</v>
      </c>
      <c r="I114" s="137">
        <v>0</v>
      </c>
    </row>
    <row r="115" spans="1:9" ht="15.75">
      <c r="A115" s="138" t="s">
        <v>389</v>
      </c>
      <c r="B115" s="136" t="s">
        <v>271</v>
      </c>
      <c r="C115" s="136" t="s">
        <v>380</v>
      </c>
      <c r="D115" s="136" t="s">
        <v>336</v>
      </c>
      <c r="E115" s="136" t="s">
        <v>700</v>
      </c>
      <c r="F115" s="136" t="s">
        <v>248</v>
      </c>
      <c r="G115" s="137">
        <v>5940</v>
      </c>
      <c r="H115" s="137">
        <v>0</v>
      </c>
      <c r="I115" s="137">
        <v>0</v>
      </c>
    </row>
    <row r="116" spans="1:9" ht="31.5">
      <c r="A116" s="138" t="s">
        <v>377</v>
      </c>
      <c r="B116" s="136" t="s">
        <v>271</v>
      </c>
      <c r="C116" s="136" t="s">
        <v>380</v>
      </c>
      <c r="D116" s="136" t="s">
        <v>336</v>
      </c>
      <c r="E116" s="136" t="s">
        <v>699</v>
      </c>
      <c r="F116" s="139" t="s">
        <v>278</v>
      </c>
      <c r="G116" s="137">
        <v>3980567</v>
      </c>
      <c r="H116" s="137">
        <v>3885967</v>
      </c>
      <c r="I116" s="137">
        <v>3885967</v>
      </c>
    </row>
    <row r="117" spans="1:9" ht="63">
      <c r="A117" s="138" t="s">
        <v>305</v>
      </c>
      <c r="B117" s="136" t="s">
        <v>271</v>
      </c>
      <c r="C117" s="136" t="s">
        <v>380</v>
      </c>
      <c r="D117" s="136" t="s">
        <v>336</v>
      </c>
      <c r="E117" s="136" t="s">
        <v>699</v>
      </c>
      <c r="F117" s="136" t="s">
        <v>243</v>
      </c>
      <c r="G117" s="137">
        <v>3871767</v>
      </c>
      <c r="H117" s="137">
        <v>3871767</v>
      </c>
      <c r="I117" s="137">
        <v>3871767</v>
      </c>
    </row>
    <row r="118" spans="1:9" ht="15.75">
      <c r="A118" s="138" t="s">
        <v>315</v>
      </c>
      <c r="B118" s="136" t="s">
        <v>271</v>
      </c>
      <c r="C118" s="136" t="s">
        <v>380</v>
      </c>
      <c r="D118" s="136" t="s">
        <v>336</v>
      </c>
      <c r="E118" s="136" t="s">
        <v>699</v>
      </c>
      <c r="F118" s="136" t="s">
        <v>255</v>
      </c>
      <c r="G118" s="137">
        <v>3871767</v>
      </c>
      <c r="H118" s="137">
        <v>3871767</v>
      </c>
      <c r="I118" s="137">
        <v>3871767</v>
      </c>
    </row>
    <row r="119" spans="1:9" ht="31.5">
      <c r="A119" s="138" t="s">
        <v>311</v>
      </c>
      <c r="B119" s="136" t="s">
        <v>271</v>
      </c>
      <c r="C119" s="136" t="s">
        <v>380</v>
      </c>
      <c r="D119" s="136" t="s">
        <v>336</v>
      </c>
      <c r="E119" s="136" t="s">
        <v>699</v>
      </c>
      <c r="F119" s="136" t="s">
        <v>245</v>
      </c>
      <c r="G119" s="137">
        <v>108800</v>
      </c>
      <c r="H119" s="137">
        <v>14200</v>
      </c>
      <c r="I119" s="137">
        <v>14200</v>
      </c>
    </row>
    <row r="120" spans="1:9" ht="31.5">
      <c r="A120" s="138" t="s">
        <v>312</v>
      </c>
      <c r="B120" s="136" t="s">
        <v>271</v>
      </c>
      <c r="C120" s="136" t="s">
        <v>380</v>
      </c>
      <c r="D120" s="136" t="s">
        <v>336</v>
      </c>
      <c r="E120" s="136" t="s">
        <v>699</v>
      </c>
      <c r="F120" s="136" t="s">
        <v>246</v>
      </c>
      <c r="G120" s="137">
        <v>108800</v>
      </c>
      <c r="H120" s="137">
        <v>14200</v>
      </c>
      <c r="I120" s="137">
        <v>14200</v>
      </c>
    </row>
    <row r="121" spans="1:9" ht="63">
      <c r="A121" s="138" t="s">
        <v>479</v>
      </c>
      <c r="B121" s="136" t="s">
        <v>271</v>
      </c>
      <c r="C121" s="136" t="s">
        <v>380</v>
      </c>
      <c r="D121" s="136" t="s">
        <v>336</v>
      </c>
      <c r="E121" s="136" t="s">
        <v>698</v>
      </c>
      <c r="F121" s="139" t="s">
        <v>278</v>
      </c>
      <c r="G121" s="137">
        <v>280800</v>
      </c>
      <c r="H121" s="137">
        <v>280800</v>
      </c>
      <c r="I121" s="137">
        <v>284400</v>
      </c>
    </row>
    <row r="122" spans="1:9" ht="15.75">
      <c r="A122" s="138" t="s">
        <v>347</v>
      </c>
      <c r="B122" s="136" t="s">
        <v>271</v>
      </c>
      <c r="C122" s="136" t="s">
        <v>380</v>
      </c>
      <c r="D122" s="136" t="s">
        <v>336</v>
      </c>
      <c r="E122" s="136" t="s">
        <v>698</v>
      </c>
      <c r="F122" s="136" t="s">
        <v>261</v>
      </c>
      <c r="G122" s="137">
        <v>111600</v>
      </c>
      <c r="H122" s="137">
        <v>111600</v>
      </c>
      <c r="I122" s="137">
        <v>113400</v>
      </c>
    </row>
    <row r="123" spans="1:9" ht="31.5">
      <c r="A123" s="138" t="s">
        <v>345</v>
      </c>
      <c r="B123" s="136" t="s">
        <v>271</v>
      </c>
      <c r="C123" s="136" t="s">
        <v>380</v>
      </c>
      <c r="D123" s="136" t="s">
        <v>336</v>
      </c>
      <c r="E123" s="136" t="s">
        <v>698</v>
      </c>
      <c r="F123" s="136" t="s">
        <v>263</v>
      </c>
      <c r="G123" s="137">
        <v>111600</v>
      </c>
      <c r="H123" s="137">
        <v>111600</v>
      </c>
      <c r="I123" s="137">
        <v>113400</v>
      </c>
    </row>
    <row r="124" spans="1:9" ht="31.5">
      <c r="A124" s="138" t="s">
        <v>333</v>
      </c>
      <c r="B124" s="136" t="s">
        <v>271</v>
      </c>
      <c r="C124" s="136" t="s">
        <v>380</v>
      </c>
      <c r="D124" s="136" t="s">
        <v>336</v>
      </c>
      <c r="E124" s="136" t="s">
        <v>698</v>
      </c>
      <c r="F124" s="136" t="s">
        <v>251</v>
      </c>
      <c r="G124" s="137">
        <v>169200</v>
      </c>
      <c r="H124" s="137">
        <v>169200</v>
      </c>
      <c r="I124" s="137">
        <v>171000</v>
      </c>
    </row>
    <row r="125" spans="1:9" ht="15.75">
      <c r="A125" s="138" t="s">
        <v>334</v>
      </c>
      <c r="B125" s="136" t="s">
        <v>271</v>
      </c>
      <c r="C125" s="136" t="s">
        <v>380</v>
      </c>
      <c r="D125" s="136" t="s">
        <v>336</v>
      </c>
      <c r="E125" s="136" t="s">
        <v>698</v>
      </c>
      <c r="F125" s="136" t="s">
        <v>252</v>
      </c>
      <c r="G125" s="137">
        <v>169200</v>
      </c>
      <c r="H125" s="137">
        <v>169200</v>
      </c>
      <c r="I125" s="137">
        <v>171000</v>
      </c>
    </row>
    <row r="126" spans="1:9" ht="15.75">
      <c r="A126" s="148" t="s">
        <v>682</v>
      </c>
      <c r="B126" s="136" t="s">
        <v>271</v>
      </c>
      <c r="C126" s="136" t="s">
        <v>438</v>
      </c>
      <c r="D126" s="136" t="s">
        <v>278</v>
      </c>
      <c r="E126" s="136" t="s">
        <v>278</v>
      </c>
      <c r="F126" s="136" t="s">
        <v>278</v>
      </c>
      <c r="G126" s="137">
        <v>35643703.82</v>
      </c>
      <c r="H126" s="137">
        <v>28833371</v>
      </c>
      <c r="I126" s="137">
        <v>28852971</v>
      </c>
    </row>
    <row r="127" spans="1:9" ht="15.75">
      <c r="A127" s="148" t="s">
        <v>681</v>
      </c>
      <c r="B127" s="136" t="s">
        <v>271</v>
      </c>
      <c r="C127" s="136" t="s">
        <v>438</v>
      </c>
      <c r="D127" s="136" t="s">
        <v>299</v>
      </c>
      <c r="E127" s="136" t="s">
        <v>278</v>
      </c>
      <c r="F127" s="136" t="s">
        <v>278</v>
      </c>
      <c r="G127" s="137">
        <v>29168017.07</v>
      </c>
      <c r="H127" s="137">
        <v>19506041</v>
      </c>
      <c r="I127" s="137">
        <v>19506041</v>
      </c>
    </row>
    <row r="128" spans="1:9" ht="15.75">
      <c r="A128" s="138" t="s">
        <v>650</v>
      </c>
      <c r="B128" s="136" t="s">
        <v>271</v>
      </c>
      <c r="C128" s="136" t="s">
        <v>438</v>
      </c>
      <c r="D128" s="136" t="s">
        <v>299</v>
      </c>
      <c r="E128" s="136" t="s">
        <v>680</v>
      </c>
      <c r="F128" s="139" t="s">
        <v>278</v>
      </c>
      <c r="G128" s="137">
        <v>3315233.07</v>
      </c>
      <c r="H128" s="137">
        <v>0</v>
      </c>
      <c r="I128" s="137">
        <v>0</v>
      </c>
    </row>
    <row r="129" spans="1:9" ht="31.5">
      <c r="A129" s="138" t="s">
        <v>333</v>
      </c>
      <c r="B129" s="136" t="s">
        <v>271</v>
      </c>
      <c r="C129" s="136" t="s">
        <v>438</v>
      </c>
      <c r="D129" s="136" t="s">
        <v>299</v>
      </c>
      <c r="E129" s="136" t="s">
        <v>680</v>
      </c>
      <c r="F129" s="136" t="s">
        <v>251</v>
      </c>
      <c r="G129" s="137">
        <v>3315233.07</v>
      </c>
      <c r="H129" s="137">
        <v>0</v>
      </c>
      <c r="I129" s="137">
        <v>0</v>
      </c>
    </row>
    <row r="130" spans="1:9" ht="15.75">
      <c r="A130" s="138" t="s">
        <v>334</v>
      </c>
      <c r="B130" s="136" t="s">
        <v>271</v>
      </c>
      <c r="C130" s="136" t="s">
        <v>438</v>
      </c>
      <c r="D130" s="136" t="s">
        <v>299</v>
      </c>
      <c r="E130" s="136" t="s">
        <v>680</v>
      </c>
      <c r="F130" s="136" t="s">
        <v>252</v>
      </c>
      <c r="G130" s="137">
        <v>3315233.07</v>
      </c>
      <c r="H130" s="137">
        <v>0</v>
      </c>
      <c r="I130" s="137">
        <v>0</v>
      </c>
    </row>
    <row r="131" spans="1:9" ht="31.5">
      <c r="A131" s="138" t="s">
        <v>624</v>
      </c>
      <c r="B131" s="136" t="s">
        <v>271</v>
      </c>
      <c r="C131" s="136" t="s">
        <v>438</v>
      </c>
      <c r="D131" s="136" t="s">
        <v>299</v>
      </c>
      <c r="E131" s="136" t="s">
        <v>877</v>
      </c>
      <c r="F131" s="139" t="s">
        <v>278</v>
      </c>
      <c r="G131" s="137">
        <v>240300</v>
      </c>
      <c r="H131" s="137">
        <v>0</v>
      </c>
      <c r="I131" s="137">
        <v>0</v>
      </c>
    </row>
    <row r="132" spans="1:9" ht="31.5">
      <c r="A132" s="138" t="s">
        <v>333</v>
      </c>
      <c r="B132" s="136" t="s">
        <v>271</v>
      </c>
      <c r="C132" s="136" t="s">
        <v>438</v>
      </c>
      <c r="D132" s="136" t="s">
        <v>299</v>
      </c>
      <c r="E132" s="136" t="s">
        <v>877</v>
      </c>
      <c r="F132" s="136" t="s">
        <v>251</v>
      </c>
      <c r="G132" s="137">
        <v>240300</v>
      </c>
      <c r="H132" s="137">
        <v>0</v>
      </c>
      <c r="I132" s="137">
        <v>0</v>
      </c>
    </row>
    <row r="133" spans="1:9" ht="15.75">
      <c r="A133" s="138" t="s">
        <v>334</v>
      </c>
      <c r="B133" s="136" t="s">
        <v>271</v>
      </c>
      <c r="C133" s="136" t="s">
        <v>438</v>
      </c>
      <c r="D133" s="136" t="s">
        <v>299</v>
      </c>
      <c r="E133" s="136" t="s">
        <v>877</v>
      </c>
      <c r="F133" s="136" t="s">
        <v>252</v>
      </c>
      <c r="G133" s="137">
        <v>240300</v>
      </c>
      <c r="H133" s="137">
        <v>0</v>
      </c>
      <c r="I133" s="137">
        <v>0</v>
      </c>
    </row>
    <row r="134" spans="1:9" ht="15.75">
      <c r="A134" s="138" t="s">
        <v>481</v>
      </c>
      <c r="B134" s="136" t="s">
        <v>271</v>
      </c>
      <c r="C134" s="136" t="s">
        <v>438</v>
      </c>
      <c r="D134" s="136" t="s">
        <v>299</v>
      </c>
      <c r="E134" s="136" t="s">
        <v>678</v>
      </c>
      <c r="F134" s="139" t="s">
        <v>278</v>
      </c>
      <c r="G134" s="137">
        <v>23284897</v>
      </c>
      <c r="H134" s="137">
        <v>17619220</v>
      </c>
      <c r="I134" s="137">
        <v>17619220</v>
      </c>
    </row>
    <row r="135" spans="1:9" ht="31.5">
      <c r="A135" s="138" t="s">
        <v>333</v>
      </c>
      <c r="B135" s="136" t="s">
        <v>271</v>
      </c>
      <c r="C135" s="136" t="s">
        <v>438</v>
      </c>
      <c r="D135" s="136" t="s">
        <v>299</v>
      </c>
      <c r="E135" s="136" t="s">
        <v>678</v>
      </c>
      <c r="F135" s="136" t="s">
        <v>251</v>
      </c>
      <c r="G135" s="137">
        <v>23284897</v>
      </c>
      <c r="H135" s="137">
        <v>17619220</v>
      </c>
      <c r="I135" s="137">
        <v>17619220</v>
      </c>
    </row>
    <row r="136" spans="1:9" ht="15.75">
      <c r="A136" s="138" t="s">
        <v>334</v>
      </c>
      <c r="B136" s="136" t="s">
        <v>271</v>
      </c>
      <c r="C136" s="136" t="s">
        <v>438</v>
      </c>
      <c r="D136" s="136" t="s">
        <v>299</v>
      </c>
      <c r="E136" s="136" t="s">
        <v>678</v>
      </c>
      <c r="F136" s="136" t="s">
        <v>252</v>
      </c>
      <c r="G136" s="137">
        <v>9008853</v>
      </c>
      <c r="H136" s="137">
        <v>8409621</v>
      </c>
      <c r="I136" s="137">
        <v>8409621</v>
      </c>
    </row>
    <row r="137" spans="1:9" ht="15.75">
      <c r="A137" s="138" t="s">
        <v>407</v>
      </c>
      <c r="B137" s="136" t="s">
        <v>271</v>
      </c>
      <c r="C137" s="136" t="s">
        <v>438</v>
      </c>
      <c r="D137" s="136" t="s">
        <v>299</v>
      </c>
      <c r="E137" s="136" t="s">
        <v>678</v>
      </c>
      <c r="F137" s="136" t="s">
        <v>260</v>
      </c>
      <c r="G137" s="137">
        <v>14276044</v>
      </c>
      <c r="H137" s="137">
        <v>9209599</v>
      </c>
      <c r="I137" s="137">
        <v>9209599</v>
      </c>
    </row>
    <row r="138" spans="1:9" ht="15.75">
      <c r="A138" s="138" t="s">
        <v>484</v>
      </c>
      <c r="B138" s="136" t="s">
        <v>271</v>
      </c>
      <c r="C138" s="136" t="s">
        <v>438</v>
      </c>
      <c r="D138" s="136" t="s">
        <v>299</v>
      </c>
      <c r="E138" s="136" t="s">
        <v>677</v>
      </c>
      <c r="F138" s="139" t="s">
        <v>278</v>
      </c>
      <c r="G138" s="137">
        <v>680941</v>
      </c>
      <c r="H138" s="137">
        <v>251975</v>
      </c>
      <c r="I138" s="137">
        <v>251975</v>
      </c>
    </row>
    <row r="139" spans="1:9" ht="31.5">
      <c r="A139" s="138" t="s">
        <v>311</v>
      </c>
      <c r="B139" s="136" t="s">
        <v>271</v>
      </c>
      <c r="C139" s="136" t="s">
        <v>438</v>
      </c>
      <c r="D139" s="136" t="s">
        <v>299</v>
      </c>
      <c r="E139" s="136" t="s">
        <v>677</v>
      </c>
      <c r="F139" s="136" t="s">
        <v>245</v>
      </c>
      <c r="G139" s="137">
        <v>531081</v>
      </c>
      <c r="H139" s="137">
        <v>153815</v>
      </c>
      <c r="I139" s="137">
        <v>153815</v>
      </c>
    </row>
    <row r="140" spans="1:9" ht="31.5">
      <c r="A140" s="138" t="s">
        <v>312</v>
      </c>
      <c r="B140" s="136" t="s">
        <v>271</v>
      </c>
      <c r="C140" s="136" t="s">
        <v>438</v>
      </c>
      <c r="D140" s="136" t="s">
        <v>299</v>
      </c>
      <c r="E140" s="136" t="s">
        <v>677</v>
      </c>
      <c r="F140" s="136" t="s">
        <v>246</v>
      </c>
      <c r="G140" s="137">
        <v>531081</v>
      </c>
      <c r="H140" s="137">
        <v>153815</v>
      </c>
      <c r="I140" s="137">
        <v>153815</v>
      </c>
    </row>
    <row r="141" spans="1:9" ht="31.5">
      <c r="A141" s="138" t="s">
        <v>333</v>
      </c>
      <c r="B141" s="136" t="s">
        <v>271</v>
      </c>
      <c r="C141" s="136" t="s">
        <v>438</v>
      </c>
      <c r="D141" s="136" t="s">
        <v>299</v>
      </c>
      <c r="E141" s="136" t="s">
        <v>677</v>
      </c>
      <c r="F141" s="136" t="s">
        <v>251</v>
      </c>
      <c r="G141" s="137">
        <v>149860</v>
      </c>
      <c r="H141" s="137">
        <v>98160</v>
      </c>
      <c r="I141" s="137">
        <v>98160</v>
      </c>
    </row>
    <row r="142" spans="1:9" ht="15.75">
      <c r="A142" s="138" t="s">
        <v>334</v>
      </c>
      <c r="B142" s="136" t="s">
        <v>271</v>
      </c>
      <c r="C142" s="136" t="s">
        <v>438</v>
      </c>
      <c r="D142" s="136" t="s">
        <v>299</v>
      </c>
      <c r="E142" s="136" t="s">
        <v>677</v>
      </c>
      <c r="F142" s="136" t="s">
        <v>252</v>
      </c>
      <c r="G142" s="137">
        <v>149860</v>
      </c>
      <c r="H142" s="137">
        <v>98160</v>
      </c>
      <c r="I142" s="137">
        <v>98160</v>
      </c>
    </row>
    <row r="143" spans="1:9" ht="31.5">
      <c r="A143" s="138" t="s">
        <v>377</v>
      </c>
      <c r="B143" s="136" t="s">
        <v>271</v>
      </c>
      <c r="C143" s="136" t="s">
        <v>438</v>
      </c>
      <c r="D143" s="136" t="s">
        <v>299</v>
      </c>
      <c r="E143" s="136" t="s">
        <v>676</v>
      </c>
      <c r="F143" s="139" t="s">
        <v>278</v>
      </c>
      <c r="G143" s="137">
        <v>1646646</v>
      </c>
      <c r="H143" s="137">
        <v>1634846</v>
      </c>
      <c r="I143" s="137">
        <v>1634846</v>
      </c>
    </row>
    <row r="144" spans="1:9" ht="63">
      <c r="A144" s="138" t="s">
        <v>305</v>
      </c>
      <c r="B144" s="136" t="s">
        <v>271</v>
      </c>
      <c r="C144" s="136" t="s">
        <v>438</v>
      </c>
      <c r="D144" s="136" t="s">
        <v>299</v>
      </c>
      <c r="E144" s="136" t="s">
        <v>676</v>
      </c>
      <c r="F144" s="136" t="s">
        <v>243</v>
      </c>
      <c r="G144" s="137">
        <v>1634846</v>
      </c>
      <c r="H144" s="137">
        <v>1634846</v>
      </c>
      <c r="I144" s="137">
        <v>1634846</v>
      </c>
    </row>
    <row r="145" spans="1:9" ht="15.75">
      <c r="A145" s="138" t="s">
        <v>315</v>
      </c>
      <c r="B145" s="136" t="s">
        <v>271</v>
      </c>
      <c r="C145" s="136" t="s">
        <v>438</v>
      </c>
      <c r="D145" s="136" t="s">
        <v>299</v>
      </c>
      <c r="E145" s="136" t="s">
        <v>676</v>
      </c>
      <c r="F145" s="136" t="s">
        <v>255</v>
      </c>
      <c r="G145" s="137">
        <v>1634846</v>
      </c>
      <c r="H145" s="137">
        <v>1634846</v>
      </c>
      <c r="I145" s="137">
        <v>1634846</v>
      </c>
    </row>
    <row r="146" spans="1:9" ht="31.5">
      <c r="A146" s="138" t="s">
        <v>311</v>
      </c>
      <c r="B146" s="136" t="s">
        <v>271</v>
      </c>
      <c r="C146" s="136" t="s">
        <v>438</v>
      </c>
      <c r="D146" s="136" t="s">
        <v>299</v>
      </c>
      <c r="E146" s="136" t="s">
        <v>676</v>
      </c>
      <c r="F146" s="136" t="s">
        <v>245</v>
      </c>
      <c r="G146" s="137">
        <v>11800</v>
      </c>
      <c r="H146" s="137">
        <v>0</v>
      </c>
      <c r="I146" s="137">
        <v>0</v>
      </c>
    </row>
    <row r="147" spans="1:9" ht="31.5">
      <c r="A147" s="138" t="s">
        <v>312</v>
      </c>
      <c r="B147" s="136" t="s">
        <v>271</v>
      </c>
      <c r="C147" s="136" t="s">
        <v>438</v>
      </c>
      <c r="D147" s="136" t="s">
        <v>299</v>
      </c>
      <c r="E147" s="136" t="s">
        <v>676</v>
      </c>
      <c r="F147" s="136" t="s">
        <v>246</v>
      </c>
      <c r="G147" s="137">
        <v>11800</v>
      </c>
      <c r="H147" s="137">
        <v>0</v>
      </c>
      <c r="I147" s="137">
        <v>0</v>
      </c>
    </row>
    <row r="148" spans="1:9" ht="15.75">
      <c r="A148" s="148" t="s">
        <v>878</v>
      </c>
      <c r="B148" s="136" t="s">
        <v>271</v>
      </c>
      <c r="C148" s="136" t="s">
        <v>438</v>
      </c>
      <c r="D148" s="136" t="s">
        <v>330</v>
      </c>
      <c r="E148" s="136" t="s">
        <v>278</v>
      </c>
      <c r="F148" s="136" t="s">
        <v>278</v>
      </c>
      <c r="G148" s="137">
        <v>6475686.75</v>
      </c>
      <c r="H148" s="137">
        <v>9327330</v>
      </c>
      <c r="I148" s="137">
        <v>9346930</v>
      </c>
    </row>
    <row r="149" spans="1:9" ht="15.75">
      <c r="A149" s="138" t="s">
        <v>409</v>
      </c>
      <c r="B149" s="136" t="s">
        <v>271</v>
      </c>
      <c r="C149" s="136" t="s">
        <v>438</v>
      </c>
      <c r="D149" s="136" t="s">
        <v>330</v>
      </c>
      <c r="E149" s="136" t="s">
        <v>879</v>
      </c>
      <c r="F149" s="139" t="s">
        <v>278</v>
      </c>
      <c r="G149" s="137">
        <v>6415126.9299999997</v>
      </c>
      <c r="H149" s="137">
        <v>9327330</v>
      </c>
      <c r="I149" s="137">
        <v>9346930</v>
      </c>
    </row>
    <row r="150" spans="1:9" ht="31.5">
      <c r="A150" s="138" t="s">
        <v>333</v>
      </c>
      <c r="B150" s="136" t="s">
        <v>271</v>
      </c>
      <c r="C150" s="136" t="s">
        <v>438</v>
      </c>
      <c r="D150" s="136" t="s">
        <v>330</v>
      </c>
      <c r="E150" s="136" t="s">
        <v>879</v>
      </c>
      <c r="F150" s="136" t="s">
        <v>251</v>
      </c>
      <c r="G150" s="137">
        <v>6415126.9299999997</v>
      </c>
      <c r="H150" s="137">
        <v>9327330</v>
      </c>
      <c r="I150" s="137">
        <v>9346930</v>
      </c>
    </row>
    <row r="151" spans="1:9" ht="15.75">
      <c r="A151" s="138" t="s">
        <v>334</v>
      </c>
      <c r="B151" s="136" t="s">
        <v>271</v>
      </c>
      <c r="C151" s="136" t="s">
        <v>438</v>
      </c>
      <c r="D151" s="136" t="s">
        <v>330</v>
      </c>
      <c r="E151" s="136" t="s">
        <v>879</v>
      </c>
      <c r="F151" s="136" t="s">
        <v>252</v>
      </c>
      <c r="G151" s="137">
        <v>6415126.9299999997</v>
      </c>
      <c r="H151" s="137">
        <v>9327330</v>
      </c>
      <c r="I151" s="137">
        <v>9346930</v>
      </c>
    </row>
    <row r="152" spans="1:9" ht="63">
      <c r="A152" s="138" t="s">
        <v>652</v>
      </c>
      <c r="B152" s="136" t="s">
        <v>271</v>
      </c>
      <c r="C152" s="136" t="s">
        <v>438</v>
      </c>
      <c r="D152" s="136" t="s">
        <v>330</v>
      </c>
      <c r="E152" s="136" t="s">
        <v>679</v>
      </c>
      <c r="F152" s="139" t="s">
        <v>278</v>
      </c>
      <c r="G152" s="137">
        <v>60559.82</v>
      </c>
      <c r="H152" s="137">
        <v>0</v>
      </c>
      <c r="I152" s="137">
        <v>0</v>
      </c>
    </row>
    <row r="153" spans="1:9" ht="31.5">
      <c r="A153" s="138" t="s">
        <v>333</v>
      </c>
      <c r="B153" s="136" t="s">
        <v>271</v>
      </c>
      <c r="C153" s="136" t="s">
        <v>438</v>
      </c>
      <c r="D153" s="136" t="s">
        <v>330</v>
      </c>
      <c r="E153" s="136" t="s">
        <v>679</v>
      </c>
      <c r="F153" s="136" t="s">
        <v>251</v>
      </c>
      <c r="G153" s="137">
        <v>60559.82</v>
      </c>
      <c r="H153" s="137">
        <v>0</v>
      </c>
      <c r="I153" s="137">
        <v>0</v>
      </c>
    </row>
    <row r="154" spans="1:9" ht="15.75">
      <c r="A154" s="138" t="s">
        <v>334</v>
      </c>
      <c r="B154" s="136" t="s">
        <v>271</v>
      </c>
      <c r="C154" s="136" t="s">
        <v>438</v>
      </c>
      <c r="D154" s="136" t="s">
        <v>330</v>
      </c>
      <c r="E154" s="136" t="s">
        <v>679</v>
      </c>
      <c r="F154" s="136" t="s">
        <v>252</v>
      </c>
      <c r="G154" s="137">
        <v>60559.82</v>
      </c>
      <c r="H154" s="137">
        <v>0</v>
      </c>
      <c r="I154" s="137">
        <v>0</v>
      </c>
    </row>
    <row r="155" spans="1:9" ht="31.5">
      <c r="A155" s="132" t="s">
        <v>521</v>
      </c>
      <c r="B155" s="133" t="s">
        <v>272</v>
      </c>
      <c r="C155" s="133" t="s">
        <v>278</v>
      </c>
      <c r="D155" s="133" t="s">
        <v>278</v>
      </c>
      <c r="E155" s="134" t="s">
        <v>278</v>
      </c>
      <c r="F155" s="134" t="s">
        <v>278</v>
      </c>
      <c r="G155" s="131">
        <v>15871929</v>
      </c>
      <c r="H155" s="131">
        <v>15371929</v>
      </c>
      <c r="I155" s="131">
        <v>15371929</v>
      </c>
    </row>
    <row r="156" spans="1:9" ht="15.75">
      <c r="A156" s="148" t="s">
        <v>835</v>
      </c>
      <c r="B156" s="136" t="s">
        <v>272</v>
      </c>
      <c r="C156" s="136" t="s">
        <v>299</v>
      </c>
      <c r="D156" s="136" t="s">
        <v>278</v>
      </c>
      <c r="E156" s="136" t="s">
        <v>278</v>
      </c>
      <c r="F156" s="136" t="s">
        <v>278</v>
      </c>
      <c r="G156" s="137">
        <v>14681929</v>
      </c>
      <c r="H156" s="137">
        <v>14181929</v>
      </c>
      <c r="I156" s="137">
        <v>14181929</v>
      </c>
    </row>
    <row r="157" spans="1:9" ht="15.75">
      <c r="A157" s="148" t="s">
        <v>812</v>
      </c>
      <c r="B157" s="136" t="s">
        <v>272</v>
      </c>
      <c r="C157" s="136" t="s">
        <v>299</v>
      </c>
      <c r="D157" s="136" t="s">
        <v>444</v>
      </c>
      <c r="E157" s="136" t="s">
        <v>278</v>
      </c>
      <c r="F157" s="136" t="s">
        <v>278</v>
      </c>
      <c r="G157" s="137">
        <v>14681929</v>
      </c>
      <c r="H157" s="137">
        <v>14181929</v>
      </c>
      <c r="I157" s="137">
        <v>14181929</v>
      </c>
    </row>
    <row r="158" spans="1:9" ht="31.5">
      <c r="A158" s="138" t="s">
        <v>309</v>
      </c>
      <c r="B158" s="136" t="s">
        <v>272</v>
      </c>
      <c r="C158" s="136" t="s">
        <v>299</v>
      </c>
      <c r="D158" s="136" t="s">
        <v>444</v>
      </c>
      <c r="E158" s="136" t="s">
        <v>807</v>
      </c>
      <c r="F158" s="139" t="s">
        <v>278</v>
      </c>
      <c r="G158" s="137">
        <v>717000</v>
      </c>
      <c r="H158" s="137">
        <v>717000</v>
      </c>
      <c r="I158" s="137">
        <v>717000</v>
      </c>
    </row>
    <row r="159" spans="1:9" ht="31.5">
      <c r="A159" s="138" t="s">
        <v>311</v>
      </c>
      <c r="B159" s="136" t="s">
        <v>272</v>
      </c>
      <c r="C159" s="136" t="s">
        <v>299</v>
      </c>
      <c r="D159" s="136" t="s">
        <v>444</v>
      </c>
      <c r="E159" s="136" t="s">
        <v>807</v>
      </c>
      <c r="F159" s="136" t="s">
        <v>245</v>
      </c>
      <c r="G159" s="137">
        <v>717000</v>
      </c>
      <c r="H159" s="137">
        <v>717000</v>
      </c>
      <c r="I159" s="137">
        <v>717000</v>
      </c>
    </row>
    <row r="160" spans="1:9" ht="31.5">
      <c r="A160" s="138" t="s">
        <v>312</v>
      </c>
      <c r="B160" s="136" t="s">
        <v>272</v>
      </c>
      <c r="C160" s="136" t="s">
        <v>299</v>
      </c>
      <c r="D160" s="136" t="s">
        <v>444</v>
      </c>
      <c r="E160" s="136" t="s">
        <v>807</v>
      </c>
      <c r="F160" s="136" t="s">
        <v>246</v>
      </c>
      <c r="G160" s="137">
        <v>717000</v>
      </c>
      <c r="H160" s="137">
        <v>717000</v>
      </c>
      <c r="I160" s="137">
        <v>717000</v>
      </c>
    </row>
    <row r="161" spans="1:9" ht="31.5">
      <c r="A161" s="138" t="s">
        <v>520</v>
      </c>
      <c r="B161" s="136" t="s">
        <v>272</v>
      </c>
      <c r="C161" s="136" t="s">
        <v>299</v>
      </c>
      <c r="D161" s="136" t="s">
        <v>444</v>
      </c>
      <c r="E161" s="136" t="s">
        <v>806</v>
      </c>
      <c r="F161" s="139" t="s">
        <v>278</v>
      </c>
      <c r="G161" s="137">
        <v>200000</v>
      </c>
      <c r="H161" s="137">
        <v>200000</v>
      </c>
      <c r="I161" s="137">
        <v>200000</v>
      </c>
    </row>
    <row r="162" spans="1:9" ht="31.5">
      <c r="A162" s="138" t="s">
        <v>311</v>
      </c>
      <c r="B162" s="136" t="s">
        <v>272</v>
      </c>
      <c r="C162" s="136" t="s">
        <v>299</v>
      </c>
      <c r="D162" s="136" t="s">
        <v>444</v>
      </c>
      <c r="E162" s="136" t="s">
        <v>806</v>
      </c>
      <c r="F162" s="136" t="s">
        <v>245</v>
      </c>
      <c r="G162" s="137">
        <v>200000</v>
      </c>
      <c r="H162" s="137">
        <v>200000</v>
      </c>
      <c r="I162" s="137">
        <v>200000</v>
      </c>
    </row>
    <row r="163" spans="1:9" ht="31.5">
      <c r="A163" s="138" t="s">
        <v>312</v>
      </c>
      <c r="B163" s="136" t="s">
        <v>272</v>
      </c>
      <c r="C163" s="136" t="s">
        <v>299</v>
      </c>
      <c r="D163" s="136" t="s">
        <v>444</v>
      </c>
      <c r="E163" s="136" t="s">
        <v>806</v>
      </c>
      <c r="F163" s="136" t="s">
        <v>246</v>
      </c>
      <c r="G163" s="137">
        <v>200000</v>
      </c>
      <c r="H163" s="137">
        <v>200000</v>
      </c>
      <c r="I163" s="137">
        <v>200000</v>
      </c>
    </row>
    <row r="164" spans="1:9" ht="31.5">
      <c r="A164" s="138" t="s">
        <v>523</v>
      </c>
      <c r="B164" s="136" t="s">
        <v>272</v>
      </c>
      <c r="C164" s="136" t="s">
        <v>299</v>
      </c>
      <c r="D164" s="136" t="s">
        <v>444</v>
      </c>
      <c r="E164" s="136" t="s">
        <v>805</v>
      </c>
      <c r="F164" s="139" t="s">
        <v>278</v>
      </c>
      <c r="G164" s="137">
        <v>998000</v>
      </c>
      <c r="H164" s="137">
        <v>498000</v>
      </c>
      <c r="I164" s="137">
        <v>498000</v>
      </c>
    </row>
    <row r="165" spans="1:9" ht="31.5">
      <c r="A165" s="138" t="s">
        <v>311</v>
      </c>
      <c r="B165" s="136" t="s">
        <v>272</v>
      </c>
      <c r="C165" s="136" t="s">
        <v>299</v>
      </c>
      <c r="D165" s="136" t="s">
        <v>444</v>
      </c>
      <c r="E165" s="136" t="s">
        <v>805</v>
      </c>
      <c r="F165" s="136" t="s">
        <v>245</v>
      </c>
      <c r="G165" s="137">
        <v>998000</v>
      </c>
      <c r="H165" s="137">
        <v>498000</v>
      </c>
      <c r="I165" s="137">
        <v>498000</v>
      </c>
    </row>
    <row r="166" spans="1:9" ht="31.5">
      <c r="A166" s="138" t="s">
        <v>312</v>
      </c>
      <c r="B166" s="136" t="s">
        <v>272</v>
      </c>
      <c r="C166" s="136" t="s">
        <v>299</v>
      </c>
      <c r="D166" s="136" t="s">
        <v>444</v>
      </c>
      <c r="E166" s="136" t="s">
        <v>805</v>
      </c>
      <c r="F166" s="136" t="s">
        <v>246</v>
      </c>
      <c r="G166" s="137">
        <v>998000</v>
      </c>
      <c r="H166" s="137">
        <v>498000</v>
      </c>
      <c r="I166" s="137">
        <v>498000</v>
      </c>
    </row>
    <row r="167" spans="1:9" ht="31.5">
      <c r="A167" s="138" t="s">
        <v>307</v>
      </c>
      <c r="B167" s="136" t="s">
        <v>272</v>
      </c>
      <c r="C167" s="136" t="s">
        <v>299</v>
      </c>
      <c r="D167" s="136" t="s">
        <v>444</v>
      </c>
      <c r="E167" s="136" t="s">
        <v>804</v>
      </c>
      <c r="F167" s="139" t="s">
        <v>278</v>
      </c>
      <c r="G167" s="137">
        <v>12342929</v>
      </c>
      <c r="H167" s="137">
        <v>12342929</v>
      </c>
      <c r="I167" s="137">
        <v>12342929</v>
      </c>
    </row>
    <row r="168" spans="1:9" ht="63">
      <c r="A168" s="138" t="s">
        <v>305</v>
      </c>
      <c r="B168" s="136" t="s">
        <v>272</v>
      </c>
      <c r="C168" s="136" t="s">
        <v>299</v>
      </c>
      <c r="D168" s="136" t="s">
        <v>444</v>
      </c>
      <c r="E168" s="136" t="s">
        <v>804</v>
      </c>
      <c r="F168" s="136" t="s">
        <v>243</v>
      </c>
      <c r="G168" s="137">
        <v>11858681</v>
      </c>
      <c r="H168" s="137">
        <v>11858681</v>
      </c>
      <c r="I168" s="137">
        <v>11858681</v>
      </c>
    </row>
    <row r="169" spans="1:9" ht="31.5">
      <c r="A169" s="138" t="s">
        <v>306</v>
      </c>
      <c r="B169" s="136" t="s">
        <v>272</v>
      </c>
      <c r="C169" s="136" t="s">
        <v>299</v>
      </c>
      <c r="D169" s="136" t="s">
        <v>444</v>
      </c>
      <c r="E169" s="136" t="s">
        <v>804</v>
      </c>
      <c r="F169" s="136" t="s">
        <v>244</v>
      </c>
      <c r="G169" s="137">
        <v>11858681</v>
      </c>
      <c r="H169" s="137">
        <v>11858681</v>
      </c>
      <c r="I169" s="137">
        <v>11858681</v>
      </c>
    </row>
    <row r="170" spans="1:9" ht="31.5">
      <c r="A170" s="138" t="s">
        <v>311</v>
      </c>
      <c r="B170" s="136" t="s">
        <v>272</v>
      </c>
      <c r="C170" s="136" t="s">
        <v>299</v>
      </c>
      <c r="D170" s="136" t="s">
        <v>444</v>
      </c>
      <c r="E170" s="136" t="s">
        <v>804</v>
      </c>
      <c r="F170" s="136" t="s">
        <v>245</v>
      </c>
      <c r="G170" s="137">
        <v>478748</v>
      </c>
      <c r="H170" s="137">
        <v>478748</v>
      </c>
      <c r="I170" s="137">
        <v>478748</v>
      </c>
    </row>
    <row r="171" spans="1:9" ht="31.5">
      <c r="A171" s="138" t="s">
        <v>312</v>
      </c>
      <c r="B171" s="136" t="s">
        <v>272</v>
      </c>
      <c r="C171" s="136" t="s">
        <v>299</v>
      </c>
      <c r="D171" s="136" t="s">
        <v>444</v>
      </c>
      <c r="E171" s="136" t="s">
        <v>804</v>
      </c>
      <c r="F171" s="136" t="s">
        <v>246</v>
      </c>
      <c r="G171" s="137">
        <v>478748</v>
      </c>
      <c r="H171" s="137">
        <v>478748</v>
      </c>
      <c r="I171" s="137">
        <v>478748</v>
      </c>
    </row>
    <row r="172" spans="1:9" ht="15.75">
      <c r="A172" s="138" t="s">
        <v>341</v>
      </c>
      <c r="B172" s="136" t="s">
        <v>272</v>
      </c>
      <c r="C172" s="136" t="s">
        <v>299</v>
      </c>
      <c r="D172" s="136" t="s">
        <v>444</v>
      </c>
      <c r="E172" s="136" t="s">
        <v>804</v>
      </c>
      <c r="F172" s="136" t="s">
        <v>247</v>
      </c>
      <c r="G172" s="137">
        <v>5500</v>
      </c>
      <c r="H172" s="137">
        <v>5500</v>
      </c>
      <c r="I172" s="137">
        <v>5500</v>
      </c>
    </row>
    <row r="173" spans="1:9" ht="15.75">
      <c r="A173" s="138" t="s">
        <v>389</v>
      </c>
      <c r="B173" s="136" t="s">
        <v>272</v>
      </c>
      <c r="C173" s="136" t="s">
        <v>299</v>
      </c>
      <c r="D173" s="136" t="s">
        <v>444</v>
      </c>
      <c r="E173" s="136" t="s">
        <v>804</v>
      </c>
      <c r="F173" s="136" t="s">
        <v>248</v>
      </c>
      <c r="G173" s="137">
        <v>5500</v>
      </c>
      <c r="H173" s="137">
        <v>5500</v>
      </c>
      <c r="I173" s="137">
        <v>5500</v>
      </c>
    </row>
    <row r="174" spans="1:9" ht="31.5">
      <c r="A174" s="138" t="s">
        <v>520</v>
      </c>
      <c r="B174" s="136" t="s">
        <v>272</v>
      </c>
      <c r="C174" s="136" t="s">
        <v>299</v>
      </c>
      <c r="D174" s="136" t="s">
        <v>444</v>
      </c>
      <c r="E174" s="136" t="s">
        <v>803</v>
      </c>
      <c r="F174" s="139" t="s">
        <v>278</v>
      </c>
      <c r="G174" s="137">
        <v>424000</v>
      </c>
      <c r="H174" s="137">
        <v>424000</v>
      </c>
      <c r="I174" s="137">
        <v>424000</v>
      </c>
    </row>
    <row r="175" spans="1:9" ht="31.5">
      <c r="A175" s="138" t="s">
        <v>311</v>
      </c>
      <c r="B175" s="136" t="s">
        <v>272</v>
      </c>
      <c r="C175" s="136" t="s">
        <v>299</v>
      </c>
      <c r="D175" s="136" t="s">
        <v>444</v>
      </c>
      <c r="E175" s="136" t="s">
        <v>803</v>
      </c>
      <c r="F175" s="136" t="s">
        <v>245</v>
      </c>
      <c r="G175" s="137">
        <v>424000</v>
      </c>
      <c r="H175" s="137">
        <v>424000</v>
      </c>
      <c r="I175" s="137">
        <v>424000</v>
      </c>
    </row>
    <row r="176" spans="1:9" ht="31.5">
      <c r="A176" s="138" t="s">
        <v>312</v>
      </c>
      <c r="B176" s="136" t="s">
        <v>272</v>
      </c>
      <c r="C176" s="136" t="s">
        <v>299</v>
      </c>
      <c r="D176" s="136" t="s">
        <v>444</v>
      </c>
      <c r="E176" s="136" t="s">
        <v>803</v>
      </c>
      <c r="F176" s="136" t="s">
        <v>246</v>
      </c>
      <c r="G176" s="137">
        <v>424000</v>
      </c>
      <c r="H176" s="137">
        <v>424000</v>
      </c>
      <c r="I176" s="137">
        <v>424000</v>
      </c>
    </row>
    <row r="177" spans="1:9" ht="15.75">
      <c r="A177" s="148" t="s">
        <v>789</v>
      </c>
      <c r="B177" s="136" t="s">
        <v>272</v>
      </c>
      <c r="C177" s="136" t="s">
        <v>336</v>
      </c>
      <c r="D177" s="136" t="s">
        <v>278</v>
      </c>
      <c r="E177" s="136" t="s">
        <v>278</v>
      </c>
      <c r="F177" s="136" t="s">
        <v>278</v>
      </c>
      <c r="G177" s="137">
        <v>1075000</v>
      </c>
      <c r="H177" s="137">
        <v>1075000</v>
      </c>
      <c r="I177" s="137">
        <v>1075000</v>
      </c>
    </row>
    <row r="178" spans="1:9" ht="15.75">
      <c r="A178" s="148" t="s">
        <v>777</v>
      </c>
      <c r="B178" s="136" t="s">
        <v>272</v>
      </c>
      <c r="C178" s="136" t="s">
        <v>336</v>
      </c>
      <c r="D178" s="136" t="s">
        <v>441</v>
      </c>
      <c r="E178" s="136" t="s">
        <v>278</v>
      </c>
      <c r="F178" s="136" t="s">
        <v>278</v>
      </c>
      <c r="G178" s="137">
        <v>1075000</v>
      </c>
      <c r="H178" s="137">
        <v>1075000</v>
      </c>
      <c r="I178" s="137">
        <v>1075000</v>
      </c>
    </row>
    <row r="179" spans="1:9" ht="15.75">
      <c r="A179" s="138" t="s">
        <v>525</v>
      </c>
      <c r="B179" s="136" t="s">
        <v>272</v>
      </c>
      <c r="C179" s="136" t="s">
        <v>336</v>
      </c>
      <c r="D179" s="136" t="s">
        <v>441</v>
      </c>
      <c r="E179" s="136" t="s">
        <v>771</v>
      </c>
      <c r="F179" s="139" t="s">
        <v>278</v>
      </c>
      <c r="G179" s="137">
        <v>1067500</v>
      </c>
      <c r="H179" s="137">
        <v>1075000</v>
      </c>
      <c r="I179" s="137">
        <v>1075000</v>
      </c>
    </row>
    <row r="180" spans="1:9" ht="31.5">
      <c r="A180" s="138" t="s">
        <v>311</v>
      </c>
      <c r="B180" s="136" t="s">
        <v>272</v>
      </c>
      <c r="C180" s="136" t="s">
        <v>336</v>
      </c>
      <c r="D180" s="136" t="s">
        <v>441</v>
      </c>
      <c r="E180" s="136" t="s">
        <v>771</v>
      </c>
      <c r="F180" s="136" t="s">
        <v>245</v>
      </c>
      <c r="G180" s="137">
        <v>1067500</v>
      </c>
      <c r="H180" s="137">
        <v>1075000</v>
      </c>
      <c r="I180" s="137">
        <v>1075000</v>
      </c>
    </row>
    <row r="181" spans="1:9" ht="31.5">
      <c r="A181" s="138" t="s">
        <v>312</v>
      </c>
      <c r="B181" s="136" t="s">
        <v>272</v>
      </c>
      <c r="C181" s="136" t="s">
        <v>336</v>
      </c>
      <c r="D181" s="136" t="s">
        <v>441</v>
      </c>
      <c r="E181" s="136" t="s">
        <v>771</v>
      </c>
      <c r="F181" s="136" t="s">
        <v>246</v>
      </c>
      <c r="G181" s="137">
        <v>1067500</v>
      </c>
      <c r="H181" s="137">
        <v>1075000</v>
      </c>
      <c r="I181" s="137">
        <v>1075000</v>
      </c>
    </row>
    <row r="182" spans="1:9" ht="31.5">
      <c r="A182" s="138" t="s">
        <v>662</v>
      </c>
      <c r="B182" s="136" t="s">
        <v>272</v>
      </c>
      <c r="C182" s="136" t="s">
        <v>336</v>
      </c>
      <c r="D182" s="136" t="s">
        <v>441</v>
      </c>
      <c r="E182" s="136" t="s">
        <v>765</v>
      </c>
      <c r="F182" s="139" t="s">
        <v>278</v>
      </c>
      <c r="G182" s="137">
        <v>7500</v>
      </c>
      <c r="H182" s="137">
        <v>0</v>
      </c>
      <c r="I182" s="137">
        <v>0</v>
      </c>
    </row>
    <row r="183" spans="1:9" ht="15.75">
      <c r="A183" s="138" t="s">
        <v>341</v>
      </c>
      <c r="B183" s="136" t="s">
        <v>272</v>
      </c>
      <c r="C183" s="136" t="s">
        <v>336</v>
      </c>
      <c r="D183" s="136" t="s">
        <v>441</v>
      </c>
      <c r="E183" s="136" t="s">
        <v>765</v>
      </c>
      <c r="F183" s="136" t="s">
        <v>247</v>
      </c>
      <c r="G183" s="137">
        <v>7500</v>
      </c>
      <c r="H183" s="137">
        <v>0</v>
      </c>
      <c r="I183" s="137">
        <v>0</v>
      </c>
    </row>
    <row r="184" spans="1:9" ht="15.75">
      <c r="A184" s="138" t="s">
        <v>664</v>
      </c>
      <c r="B184" s="136" t="s">
        <v>272</v>
      </c>
      <c r="C184" s="136" t="s">
        <v>336</v>
      </c>
      <c r="D184" s="136" t="s">
        <v>441</v>
      </c>
      <c r="E184" s="136" t="s">
        <v>765</v>
      </c>
      <c r="F184" s="136" t="s">
        <v>613</v>
      </c>
      <c r="G184" s="137">
        <v>7500</v>
      </c>
      <c r="H184" s="137">
        <v>0</v>
      </c>
      <c r="I184" s="137">
        <v>0</v>
      </c>
    </row>
    <row r="185" spans="1:9" ht="15.75">
      <c r="A185" s="148" t="s">
        <v>528</v>
      </c>
      <c r="B185" s="136" t="s">
        <v>272</v>
      </c>
      <c r="C185" s="136" t="s">
        <v>349</v>
      </c>
      <c r="D185" s="136" t="s">
        <v>278</v>
      </c>
      <c r="E185" s="136" t="s">
        <v>278</v>
      </c>
      <c r="F185" s="136" t="s">
        <v>278</v>
      </c>
      <c r="G185" s="137">
        <v>115000</v>
      </c>
      <c r="H185" s="137">
        <v>115000</v>
      </c>
      <c r="I185" s="137">
        <v>115000</v>
      </c>
    </row>
    <row r="186" spans="1:9" ht="15.75">
      <c r="A186" s="148" t="s">
        <v>769</v>
      </c>
      <c r="B186" s="136" t="s">
        <v>272</v>
      </c>
      <c r="C186" s="136" t="s">
        <v>349</v>
      </c>
      <c r="D186" s="136" t="s">
        <v>299</v>
      </c>
      <c r="E186" s="136" t="s">
        <v>278</v>
      </c>
      <c r="F186" s="136" t="s">
        <v>278</v>
      </c>
      <c r="G186" s="137">
        <v>115000</v>
      </c>
      <c r="H186" s="137">
        <v>115000</v>
      </c>
      <c r="I186" s="137">
        <v>115000</v>
      </c>
    </row>
    <row r="187" spans="1:9" ht="47.25">
      <c r="A187" s="138" t="s">
        <v>529</v>
      </c>
      <c r="B187" s="136" t="s">
        <v>272</v>
      </c>
      <c r="C187" s="136" t="s">
        <v>349</v>
      </c>
      <c r="D187" s="136" t="s">
        <v>299</v>
      </c>
      <c r="E187" s="136" t="s">
        <v>767</v>
      </c>
      <c r="F187" s="139" t="s">
        <v>278</v>
      </c>
      <c r="G187" s="137">
        <v>115000</v>
      </c>
      <c r="H187" s="137">
        <v>115000</v>
      </c>
      <c r="I187" s="137">
        <v>115000</v>
      </c>
    </row>
    <row r="188" spans="1:9" ht="31.5">
      <c r="A188" s="138" t="s">
        <v>311</v>
      </c>
      <c r="B188" s="136" t="s">
        <v>272</v>
      </c>
      <c r="C188" s="136" t="s">
        <v>349</v>
      </c>
      <c r="D188" s="136" t="s">
        <v>299</v>
      </c>
      <c r="E188" s="136" t="s">
        <v>767</v>
      </c>
      <c r="F188" s="136" t="s">
        <v>245</v>
      </c>
      <c r="G188" s="137">
        <v>115000</v>
      </c>
      <c r="H188" s="137">
        <v>115000</v>
      </c>
      <c r="I188" s="137">
        <v>115000</v>
      </c>
    </row>
    <row r="189" spans="1:9" ht="31.5">
      <c r="A189" s="138" t="s">
        <v>312</v>
      </c>
      <c r="B189" s="136" t="s">
        <v>272</v>
      </c>
      <c r="C189" s="136" t="s">
        <v>349</v>
      </c>
      <c r="D189" s="136" t="s">
        <v>299</v>
      </c>
      <c r="E189" s="136" t="s">
        <v>767</v>
      </c>
      <c r="F189" s="136" t="s">
        <v>246</v>
      </c>
      <c r="G189" s="137">
        <v>115000</v>
      </c>
      <c r="H189" s="137">
        <v>115000</v>
      </c>
      <c r="I189" s="137">
        <v>115000</v>
      </c>
    </row>
    <row r="190" spans="1:9" ht="15.75">
      <c r="A190" s="132" t="s">
        <v>540</v>
      </c>
      <c r="B190" s="133" t="s">
        <v>273</v>
      </c>
      <c r="C190" s="133" t="s">
        <v>278</v>
      </c>
      <c r="D190" s="133" t="s">
        <v>278</v>
      </c>
      <c r="E190" s="134" t="s">
        <v>278</v>
      </c>
      <c r="F190" s="134" t="s">
        <v>278</v>
      </c>
      <c r="G190" s="131">
        <v>2436099</v>
      </c>
      <c r="H190" s="131">
        <v>2436099</v>
      </c>
      <c r="I190" s="131">
        <v>2436099</v>
      </c>
    </row>
    <row r="191" spans="1:9" ht="15.75">
      <c r="A191" s="148" t="s">
        <v>835</v>
      </c>
      <c r="B191" s="136" t="s">
        <v>273</v>
      </c>
      <c r="C191" s="136" t="s">
        <v>299</v>
      </c>
      <c r="D191" s="136" t="s">
        <v>278</v>
      </c>
      <c r="E191" s="136" t="s">
        <v>278</v>
      </c>
      <c r="F191" s="136" t="s">
        <v>278</v>
      </c>
      <c r="G191" s="137">
        <v>2436099</v>
      </c>
      <c r="H191" s="137">
        <v>2436099</v>
      </c>
      <c r="I191" s="137">
        <v>2436099</v>
      </c>
    </row>
    <row r="192" spans="1:9" ht="31.5">
      <c r="A192" s="148" t="s">
        <v>820</v>
      </c>
      <c r="B192" s="136" t="s">
        <v>273</v>
      </c>
      <c r="C192" s="136" t="s">
        <v>299</v>
      </c>
      <c r="D192" s="136" t="s">
        <v>367</v>
      </c>
      <c r="E192" s="136" t="s">
        <v>278</v>
      </c>
      <c r="F192" s="136" t="s">
        <v>278</v>
      </c>
      <c r="G192" s="137">
        <v>2436099</v>
      </c>
      <c r="H192" s="137">
        <v>2436099</v>
      </c>
      <c r="I192" s="137">
        <v>2436099</v>
      </c>
    </row>
    <row r="193" spans="1:9" ht="31.5">
      <c r="A193" s="138" t="s">
        <v>307</v>
      </c>
      <c r="B193" s="136" t="s">
        <v>273</v>
      </c>
      <c r="C193" s="136" t="s">
        <v>299</v>
      </c>
      <c r="D193" s="136" t="s">
        <v>367</v>
      </c>
      <c r="E193" s="136" t="s">
        <v>818</v>
      </c>
      <c r="F193" s="139" t="s">
        <v>278</v>
      </c>
      <c r="G193" s="137">
        <v>946883</v>
      </c>
      <c r="H193" s="137">
        <v>946883</v>
      </c>
      <c r="I193" s="137">
        <v>946883</v>
      </c>
    </row>
    <row r="194" spans="1:9" ht="63">
      <c r="A194" s="138" t="s">
        <v>305</v>
      </c>
      <c r="B194" s="136" t="s">
        <v>273</v>
      </c>
      <c r="C194" s="136" t="s">
        <v>299</v>
      </c>
      <c r="D194" s="136" t="s">
        <v>367</v>
      </c>
      <c r="E194" s="136" t="s">
        <v>818</v>
      </c>
      <c r="F194" s="136" t="s">
        <v>243</v>
      </c>
      <c r="G194" s="137">
        <v>913083</v>
      </c>
      <c r="H194" s="137">
        <v>913083</v>
      </c>
      <c r="I194" s="137">
        <v>913083</v>
      </c>
    </row>
    <row r="195" spans="1:9" ht="31.5">
      <c r="A195" s="138" t="s">
        <v>306</v>
      </c>
      <c r="B195" s="136" t="s">
        <v>273</v>
      </c>
      <c r="C195" s="136" t="s">
        <v>299</v>
      </c>
      <c r="D195" s="136" t="s">
        <v>367</v>
      </c>
      <c r="E195" s="136" t="s">
        <v>818</v>
      </c>
      <c r="F195" s="136" t="s">
        <v>244</v>
      </c>
      <c r="G195" s="137">
        <v>913083</v>
      </c>
      <c r="H195" s="137">
        <v>913083</v>
      </c>
      <c r="I195" s="137">
        <v>913083</v>
      </c>
    </row>
    <row r="196" spans="1:9" ht="31.5">
      <c r="A196" s="138" t="s">
        <v>311</v>
      </c>
      <c r="B196" s="136" t="s">
        <v>273</v>
      </c>
      <c r="C196" s="136" t="s">
        <v>299</v>
      </c>
      <c r="D196" s="136" t="s">
        <v>367</v>
      </c>
      <c r="E196" s="136" t="s">
        <v>818</v>
      </c>
      <c r="F196" s="136" t="s">
        <v>245</v>
      </c>
      <c r="G196" s="137">
        <v>33800</v>
      </c>
      <c r="H196" s="137">
        <v>33800</v>
      </c>
      <c r="I196" s="137">
        <v>33800</v>
      </c>
    </row>
    <row r="197" spans="1:9" ht="31.5">
      <c r="A197" s="138" t="s">
        <v>312</v>
      </c>
      <c r="B197" s="136" t="s">
        <v>273</v>
      </c>
      <c r="C197" s="136" t="s">
        <v>299</v>
      </c>
      <c r="D197" s="136" t="s">
        <v>367</v>
      </c>
      <c r="E197" s="136" t="s">
        <v>818</v>
      </c>
      <c r="F197" s="136" t="s">
        <v>246</v>
      </c>
      <c r="G197" s="137">
        <v>33800</v>
      </c>
      <c r="H197" s="137">
        <v>33800</v>
      </c>
      <c r="I197" s="137">
        <v>33800</v>
      </c>
    </row>
    <row r="198" spans="1:9" ht="31.5">
      <c r="A198" s="138" t="s">
        <v>541</v>
      </c>
      <c r="B198" s="136" t="s">
        <v>273</v>
      </c>
      <c r="C198" s="136" t="s">
        <v>299</v>
      </c>
      <c r="D198" s="136" t="s">
        <v>367</v>
      </c>
      <c r="E198" s="136" t="s">
        <v>817</v>
      </c>
      <c r="F198" s="139" t="s">
        <v>278</v>
      </c>
      <c r="G198" s="137">
        <v>1489216</v>
      </c>
      <c r="H198" s="137">
        <v>1489216</v>
      </c>
      <c r="I198" s="137">
        <v>1489216</v>
      </c>
    </row>
    <row r="199" spans="1:9" ht="63">
      <c r="A199" s="138" t="s">
        <v>305</v>
      </c>
      <c r="B199" s="136" t="s">
        <v>273</v>
      </c>
      <c r="C199" s="136" t="s">
        <v>299</v>
      </c>
      <c r="D199" s="136" t="s">
        <v>367</v>
      </c>
      <c r="E199" s="136" t="s">
        <v>817</v>
      </c>
      <c r="F199" s="136" t="s">
        <v>243</v>
      </c>
      <c r="G199" s="137">
        <v>1489216</v>
      </c>
      <c r="H199" s="137">
        <v>1489216</v>
      </c>
      <c r="I199" s="137">
        <v>1489216</v>
      </c>
    </row>
    <row r="200" spans="1:9" ht="31.5">
      <c r="A200" s="138" t="s">
        <v>306</v>
      </c>
      <c r="B200" s="136" t="s">
        <v>273</v>
      </c>
      <c r="C200" s="136" t="s">
        <v>299</v>
      </c>
      <c r="D200" s="136" t="s">
        <v>367</v>
      </c>
      <c r="E200" s="136" t="s">
        <v>817</v>
      </c>
      <c r="F200" s="136" t="s">
        <v>244</v>
      </c>
      <c r="G200" s="137">
        <v>1489216</v>
      </c>
      <c r="H200" s="137">
        <v>1489216</v>
      </c>
      <c r="I200" s="137">
        <v>1489216</v>
      </c>
    </row>
    <row r="201" spans="1:9" ht="15.75">
      <c r="A201" s="132" t="s">
        <v>543</v>
      </c>
      <c r="B201" s="133" t="s">
        <v>274</v>
      </c>
      <c r="C201" s="133" t="s">
        <v>278</v>
      </c>
      <c r="D201" s="133" t="s">
        <v>278</v>
      </c>
      <c r="E201" s="134" t="s">
        <v>278</v>
      </c>
      <c r="F201" s="134" t="s">
        <v>278</v>
      </c>
      <c r="G201" s="131">
        <v>6625852.7000000002</v>
      </c>
      <c r="H201" s="131">
        <v>5908252</v>
      </c>
      <c r="I201" s="131">
        <v>5908252</v>
      </c>
    </row>
    <row r="202" spans="1:9" ht="15.75">
      <c r="A202" s="148" t="s">
        <v>835</v>
      </c>
      <c r="B202" s="136" t="s">
        <v>274</v>
      </c>
      <c r="C202" s="136" t="s">
        <v>299</v>
      </c>
      <c r="D202" s="136" t="s">
        <v>278</v>
      </c>
      <c r="E202" s="136" t="s">
        <v>278</v>
      </c>
      <c r="F202" s="136" t="s">
        <v>278</v>
      </c>
      <c r="G202" s="137">
        <v>6625852.7000000002</v>
      </c>
      <c r="H202" s="137">
        <v>5908252</v>
      </c>
      <c r="I202" s="137">
        <v>5908252</v>
      </c>
    </row>
    <row r="203" spans="1:9" ht="31.5">
      <c r="A203" s="148" t="s">
        <v>834</v>
      </c>
      <c r="B203" s="136" t="s">
        <v>274</v>
      </c>
      <c r="C203" s="136" t="s">
        <v>299</v>
      </c>
      <c r="D203" s="136" t="s">
        <v>322</v>
      </c>
      <c r="E203" s="136" t="s">
        <v>278</v>
      </c>
      <c r="F203" s="136" t="s">
        <v>278</v>
      </c>
      <c r="G203" s="137">
        <v>3479583.92</v>
      </c>
      <c r="H203" s="137">
        <v>2145699</v>
      </c>
      <c r="I203" s="137">
        <v>2145699</v>
      </c>
    </row>
    <row r="204" spans="1:9" ht="15.75">
      <c r="A204" s="138" t="s">
        <v>544</v>
      </c>
      <c r="B204" s="136" t="s">
        <v>274</v>
      </c>
      <c r="C204" s="136" t="s">
        <v>299</v>
      </c>
      <c r="D204" s="136" t="s">
        <v>322</v>
      </c>
      <c r="E204" s="136" t="s">
        <v>833</v>
      </c>
      <c r="F204" s="139" t="s">
        <v>278</v>
      </c>
      <c r="G204" s="137">
        <v>3479583.92</v>
      </c>
      <c r="H204" s="137">
        <v>2145699</v>
      </c>
      <c r="I204" s="137">
        <v>2145699</v>
      </c>
    </row>
    <row r="205" spans="1:9" ht="63">
      <c r="A205" s="138" t="s">
        <v>305</v>
      </c>
      <c r="B205" s="136" t="s">
        <v>274</v>
      </c>
      <c r="C205" s="136" t="s">
        <v>299</v>
      </c>
      <c r="D205" s="136" t="s">
        <v>322</v>
      </c>
      <c r="E205" s="136" t="s">
        <v>833</v>
      </c>
      <c r="F205" s="136" t="s">
        <v>243</v>
      </c>
      <c r="G205" s="137">
        <v>3479583.92</v>
      </c>
      <c r="H205" s="137">
        <v>2145699</v>
      </c>
      <c r="I205" s="137">
        <v>2145699</v>
      </c>
    </row>
    <row r="206" spans="1:9" ht="31.5">
      <c r="A206" s="138" t="s">
        <v>306</v>
      </c>
      <c r="B206" s="136" t="s">
        <v>274</v>
      </c>
      <c r="C206" s="136" t="s">
        <v>299</v>
      </c>
      <c r="D206" s="136" t="s">
        <v>322</v>
      </c>
      <c r="E206" s="136" t="s">
        <v>833</v>
      </c>
      <c r="F206" s="136" t="s">
        <v>244</v>
      </c>
      <c r="G206" s="137">
        <v>3479583.92</v>
      </c>
      <c r="H206" s="137">
        <v>2145699</v>
      </c>
      <c r="I206" s="137">
        <v>2145699</v>
      </c>
    </row>
    <row r="207" spans="1:9" ht="47.25">
      <c r="A207" s="148" t="s">
        <v>832</v>
      </c>
      <c r="B207" s="136" t="s">
        <v>274</v>
      </c>
      <c r="C207" s="136" t="s">
        <v>299</v>
      </c>
      <c r="D207" s="136" t="s">
        <v>330</v>
      </c>
      <c r="E207" s="136" t="s">
        <v>278</v>
      </c>
      <c r="F207" s="136" t="s">
        <v>278</v>
      </c>
      <c r="G207" s="137">
        <v>3146268.78</v>
      </c>
      <c r="H207" s="137">
        <v>3762553</v>
      </c>
      <c r="I207" s="137">
        <v>3762553</v>
      </c>
    </row>
    <row r="208" spans="1:9" ht="31.5">
      <c r="A208" s="138" t="s">
        <v>546</v>
      </c>
      <c r="B208" s="136" t="s">
        <v>274</v>
      </c>
      <c r="C208" s="136" t="s">
        <v>299</v>
      </c>
      <c r="D208" s="136" t="s">
        <v>330</v>
      </c>
      <c r="E208" s="136" t="s">
        <v>831</v>
      </c>
      <c r="F208" s="139" t="s">
        <v>278</v>
      </c>
      <c r="G208" s="137">
        <v>2024655</v>
      </c>
      <c r="H208" s="137">
        <v>2024655</v>
      </c>
      <c r="I208" s="137">
        <v>2024655</v>
      </c>
    </row>
    <row r="209" spans="1:9" ht="63">
      <c r="A209" s="138" t="s">
        <v>305</v>
      </c>
      <c r="B209" s="136" t="s">
        <v>274</v>
      </c>
      <c r="C209" s="136" t="s">
        <v>299</v>
      </c>
      <c r="D209" s="136" t="s">
        <v>330</v>
      </c>
      <c r="E209" s="136" t="s">
        <v>831</v>
      </c>
      <c r="F209" s="136" t="s">
        <v>243</v>
      </c>
      <c r="G209" s="137">
        <v>2024655</v>
      </c>
      <c r="H209" s="137">
        <v>2024655</v>
      </c>
      <c r="I209" s="137">
        <v>2024655</v>
      </c>
    </row>
    <row r="210" spans="1:9" ht="31.5">
      <c r="A210" s="138" t="s">
        <v>306</v>
      </c>
      <c r="B210" s="136" t="s">
        <v>274</v>
      </c>
      <c r="C210" s="136" t="s">
        <v>299</v>
      </c>
      <c r="D210" s="136" t="s">
        <v>330</v>
      </c>
      <c r="E210" s="136" t="s">
        <v>831</v>
      </c>
      <c r="F210" s="136" t="s">
        <v>244</v>
      </c>
      <c r="G210" s="137">
        <v>2024655</v>
      </c>
      <c r="H210" s="137">
        <v>2024655</v>
      </c>
      <c r="I210" s="137">
        <v>2024655</v>
      </c>
    </row>
    <row r="211" spans="1:9" ht="31.5">
      <c r="A211" s="138" t="s">
        <v>307</v>
      </c>
      <c r="B211" s="136" t="s">
        <v>274</v>
      </c>
      <c r="C211" s="136" t="s">
        <v>299</v>
      </c>
      <c r="D211" s="136" t="s">
        <v>330</v>
      </c>
      <c r="E211" s="136" t="s">
        <v>818</v>
      </c>
      <c r="F211" s="139" t="s">
        <v>278</v>
      </c>
      <c r="G211" s="137">
        <v>1121613.78</v>
      </c>
      <c r="H211" s="137">
        <v>1737898</v>
      </c>
      <c r="I211" s="137">
        <v>1737898</v>
      </c>
    </row>
    <row r="212" spans="1:9" ht="63">
      <c r="A212" s="138" t="s">
        <v>305</v>
      </c>
      <c r="B212" s="136" t="s">
        <v>274</v>
      </c>
      <c r="C212" s="136" t="s">
        <v>299</v>
      </c>
      <c r="D212" s="136" t="s">
        <v>330</v>
      </c>
      <c r="E212" s="136" t="s">
        <v>818</v>
      </c>
      <c r="F212" s="136" t="s">
        <v>243</v>
      </c>
      <c r="G212" s="137">
        <v>975237.78</v>
      </c>
      <c r="H212" s="137">
        <v>1591522</v>
      </c>
      <c r="I212" s="137">
        <v>1591522</v>
      </c>
    </row>
    <row r="213" spans="1:9" ht="31.5">
      <c r="A213" s="138" t="s">
        <v>306</v>
      </c>
      <c r="B213" s="136" t="s">
        <v>274</v>
      </c>
      <c r="C213" s="136" t="s">
        <v>299</v>
      </c>
      <c r="D213" s="136" t="s">
        <v>330</v>
      </c>
      <c r="E213" s="136" t="s">
        <v>818</v>
      </c>
      <c r="F213" s="136" t="s">
        <v>244</v>
      </c>
      <c r="G213" s="137">
        <v>975237.78</v>
      </c>
      <c r="H213" s="137">
        <v>1591522</v>
      </c>
      <c r="I213" s="137">
        <v>1591522</v>
      </c>
    </row>
    <row r="214" spans="1:9" ht="31.5">
      <c r="A214" s="138" t="s">
        <v>311</v>
      </c>
      <c r="B214" s="136" t="s">
        <v>274</v>
      </c>
      <c r="C214" s="136" t="s">
        <v>299</v>
      </c>
      <c r="D214" s="136" t="s">
        <v>330</v>
      </c>
      <c r="E214" s="136" t="s">
        <v>818</v>
      </c>
      <c r="F214" s="136" t="s">
        <v>245</v>
      </c>
      <c r="G214" s="137">
        <v>146376</v>
      </c>
      <c r="H214" s="137">
        <v>146376</v>
      </c>
      <c r="I214" s="137">
        <v>146376</v>
      </c>
    </row>
    <row r="215" spans="1:9" ht="31.5">
      <c r="A215" s="138" t="s">
        <v>312</v>
      </c>
      <c r="B215" s="136" t="s">
        <v>274</v>
      </c>
      <c r="C215" s="136" t="s">
        <v>299</v>
      </c>
      <c r="D215" s="136" t="s">
        <v>330</v>
      </c>
      <c r="E215" s="136" t="s">
        <v>818</v>
      </c>
      <c r="F215" s="136" t="s">
        <v>246</v>
      </c>
      <c r="G215" s="137">
        <v>146376</v>
      </c>
      <c r="H215" s="137">
        <v>146376</v>
      </c>
      <c r="I215" s="137">
        <v>146376</v>
      </c>
    </row>
    <row r="216" spans="1:9" ht="15.75">
      <c r="A216" s="132" t="s">
        <v>302</v>
      </c>
      <c r="B216" s="133" t="s">
        <v>275</v>
      </c>
      <c r="C216" s="133" t="s">
        <v>278</v>
      </c>
      <c r="D216" s="133" t="s">
        <v>278</v>
      </c>
      <c r="E216" s="134" t="s">
        <v>278</v>
      </c>
      <c r="F216" s="134" t="s">
        <v>278</v>
      </c>
      <c r="G216" s="131">
        <v>474350781.50999999</v>
      </c>
      <c r="H216" s="131">
        <v>236590377.38</v>
      </c>
      <c r="I216" s="131">
        <v>358519771.60000002</v>
      </c>
    </row>
    <row r="217" spans="1:9" ht="15.75">
      <c r="A217" s="148" t="s">
        <v>835</v>
      </c>
      <c r="B217" s="136" t="s">
        <v>275</v>
      </c>
      <c r="C217" s="136" t="s">
        <v>299</v>
      </c>
      <c r="D217" s="136" t="s">
        <v>278</v>
      </c>
      <c r="E217" s="136" t="s">
        <v>278</v>
      </c>
      <c r="F217" s="136" t="s">
        <v>278</v>
      </c>
      <c r="G217" s="137">
        <v>121668691.36</v>
      </c>
      <c r="H217" s="137">
        <v>95704173</v>
      </c>
      <c r="I217" s="137">
        <v>95829650</v>
      </c>
    </row>
    <row r="218" spans="1:9" ht="47.25">
      <c r="A218" s="148" t="s">
        <v>830</v>
      </c>
      <c r="B218" s="136" t="s">
        <v>275</v>
      </c>
      <c r="C218" s="136" t="s">
        <v>299</v>
      </c>
      <c r="D218" s="136" t="s">
        <v>336</v>
      </c>
      <c r="E218" s="136" t="s">
        <v>278</v>
      </c>
      <c r="F218" s="136" t="s">
        <v>278</v>
      </c>
      <c r="G218" s="137">
        <v>58603057.899999999</v>
      </c>
      <c r="H218" s="137">
        <v>51147621</v>
      </c>
      <c r="I218" s="137">
        <v>51147621</v>
      </c>
    </row>
    <row r="219" spans="1:9" ht="47.25">
      <c r="A219" s="138" t="s">
        <v>303</v>
      </c>
      <c r="B219" s="136" t="s">
        <v>275</v>
      </c>
      <c r="C219" s="136" t="s">
        <v>299</v>
      </c>
      <c r="D219" s="136" t="s">
        <v>336</v>
      </c>
      <c r="E219" s="136" t="s">
        <v>829</v>
      </c>
      <c r="F219" s="139" t="s">
        <v>278</v>
      </c>
      <c r="G219" s="137">
        <v>3248373.91</v>
      </c>
      <c r="H219" s="137">
        <v>2146679</v>
      </c>
      <c r="I219" s="137">
        <v>2146679</v>
      </c>
    </row>
    <row r="220" spans="1:9" ht="63">
      <c r="A220" s="138" t="s">
        <v>305</v>
      </c>
      <c r="B220" s="136" t="s">
        <v>275</v>
      </c>
      <c r="C220" s="136" t="s">
        <v>299</v>
      </c>
      <c r="D220" s="136" t="s">
        <v>336</v>
      </c>
      <c r="E220" s="136" t="s">
        <v>829</v>
      </c>
      <c r="F220" s="136" t="s">
        <v>243</v>
      </c>
      <c r="G220" s="137">
        <v>3248373.91</v>
      </c>
      <c r="H220" s="137">
        <v>2146679</v>
      </c>
      <c r="I220" s="137">
        <v>2146679</v>
      </c>
    </row>
    <row r="221" spans="1:9" ht="31.5">
      <c r="A221" s="138" t="s">
        <v>306</v>
      </c>
      <c r="B221" s="136" t="s">
        <v>275</v>
      </c>
      <c r="C221" s="136" t="s">
        <v>299</v>
      </c>
      <c r="D221" s="136" t="s">
        <v>336</v>
      </c>
      <c r="E221" s="136" t="s">
        <v>829</v>
      </c>
      <c r="F221" s="136" t="s">
        <v>244</v>
      </c>
      <c r="G221" s="137">
        <v>3248373.91</v>
      </c>
      <c r="H221" s="137">
        <v>2146679</v>
      </c>
      <c r="I221" s="137">
        <v>2146679</v>
      </c>
    </row>
    <row r="222" spans="1:9" ht="31.5">
      <c r="A222" s="138" t="s">
        <v>307</v>
      </c>
      <c r="B222" s="136" t="s">
        <v>275</v>
      </c>
      <c r="C222" s="136" t="s">
        <v>299</v>
      </c>
      <c r="D222" s="136" t="s">
        <v>336</v>
      </c>
      <c r="E222" s="136" t="s">
        <v>828</v>
      </c>
      <c r="F222" s="139" t="s">
        <v>278</v>
      </c>
      <c r="G222" s="137">
        <v>48351982.880000003</v>
      </c>
      <c r="H222" s="137">
        <v>43384212</v>
      </c>
      <c r="I222" s="137">
        <v>43384212</v>
      </c>
    </row>
    <row r="223" spans="1:9" ht="63">
      <c r="A223" s="138" t="s">
        <v>305</v>
      </c>
      <c r="B223" s="136" t="s">
        <v>275</v>
      </c>
      <c r="C223" s="136" t="s">
        <v>299</v>
      </c>
      <c r="D223" s="136" t="s">
        <v>336</v>
      </c>
      <c r="E223" s="136" t="s">
        <v>828</v>
      </c>
      <c r="F223" s="136" t="s">
        <v>243</v>
      </c>
      <c r="G223" s="137">
        <v>48078962.880000003</v>
      </c>
      <c r="H223" s="137">
        <v>43111192</v>
      </c>
      <c r="I223" s="137">
        <v>43111192</v>
      </c>
    </row>
    <row r="224" spans="1:9" ht="31.5">
      <c r="A224" s="138" t="s">
        <v>306</v>
      </c>
      <c r="B224" s="136" t="s">
        <v>275</v>
      </c>
      <c r="C224" s="136" t="s">
        <v>299</v>
      </c>
      <c r="D224" s="136" t="s">
        <v>336</v>
      </c>
      <c r="E224" s="136" t="s">
        <v>828</v>
      </c>
      <c r="F224" s="136" t="s">
        <v>244</v>
      </c>
      <c r="G224" s="137">
        <v>48078962.880000003</v>
      </c>
      <c r="H224" s="137">
        <v>43111192</v>
      </c>
      <c r="I224" s="137">
        <v>43111192</v>
      </c>
    </row>
    <row r="225" spans="1:9" ht="31.5">
      <c r="A225" s="138" t="s">
        <v>311</v>
      </c>
      <c r="B225" s="136" t="s">
        <v>275</v>
      </c>
      <c r="C225" s="136" t="s">
        <v>299</v>
      </c>
      <c r="D225" s="136" t="s">
        <v>336</v>
      </c>
      <c r="E225" s="136" t="s">
        <v>828</v>
      </c>
      <c r="F225" s="136" t="s">
        <v>245</v>
      </c>
      <c r="G225" s="137">
        <v>117500</v>
      </c>
      <c r="H225" s="137">
        <v>117500</v>
      </c>
      <c r="I225" s="137">
        <v>117500</v>
      </c>
    </row>
    <row r="226" spans="1:9" ht="31.5">
      <c r="A226" s="138" t="s">
        <v>312</v>
      </c>
      <c r="B226" s="136" t="s">
        <v>275</v>
      </c>
      <c r="C226" s="136" t="s">
        <v>299</v>
      </c>
      <c r="D226" s="136" t="s">
        <v>336</v>
      </c>
      <c r="E226" s="136" t="s">
        <v>828</v>
      </c>
      <c r="F226" s="136" t="s">
        <v>246</v>
      </c>
      <c r="G226" s="137">
        <v>117500</v>
      </c>
      <c r="H226" s="137">
        <v>117500</v>
      </c>
      <c r="I226" s="137">
        <v>117500</v>
      </c>
    </row>
    <row r="227" spans="1:9" ht="15.75">
      <c r="A227" s="138" t="s">
        <v>341</v>
      </c>
      <c r="B227" s="136" t="s">
        <v>275</v>
      </c>
      <c r="C227" s="136" t="s">
        <v>299</v>
      </c>
      <c r="D227" s="136" t="s">
        <v>336</v>
      </c>
      <c r="E227" s="136" t="s">
        <v>828</v>
      </c>
      <c r="F227" s="136" t="s">
        <v>247</v>
      </c>
      <c r="G227" s="137">
        <v>155520</v>
      </c>
      <c r="H227" s="137">
        <v>155520</v>
      </c>
      <c r="I227" s="137">
        <v>155520</v>
      </c>
    </row>
    <row r="228" spans="1:9" ht="15.75">
      <c r="A228" s="138" t="s">
        <v>389</v>
      </c>
      <c r="B228" s="136" t="s">
        <v>275</v>
      </c>
      <c r="C228" s="136" t="s">
        <v>299</v>
      </c>
      <c r="D228" s="136" t="s">
        <v>336</v>
      </c>
      <c r="E228" s="136" t="s">
        <v>828</v>
      </c>
      <c r="F228" s="136" t="s">
        <v>248</v>
      </c>
      <c r="G228" s="137">
        <v>155520</v>
      </c>
      <c r="H228" s="137">
        <v>155520</v>
      </c>
      <c r="I228" s="137">
        <v>155520</v>
      </c>
    </row>
    <row r="229" spans="1:9" ht="141.75">
      <c r="A229" s="138" t="s">
        <v>615</v>
      </c>
      <c r="B229" s="136" t="s">
        <v>275</v>
      </c>
      <c r="C229" s="136" t="s">
        <v>299</v>
      </c>
      <c r="D229" s="136" t="s">
        <v>336</v>
      </c>
      <c r="E229" s="136" t="s">
        <v>827</v>
      </c>
      <c r="F229" s="139" t="s">
        <v>278</v>
      </c>
      <c r="G229" s="137">
        <v>1684959</v>
      </c>
      <c r="H229" s="137">
        <v>1684959</v>
      </c>
      <c r="I229" s="137">
        <v>1684959</v>
      </c>
    </row>
    <row r="230" spans="1:9" ht="63">
      <c r="A230" s="138" t="s">
        <v>305</v>
      </c>
      <c r="B230" s="136" t="s">
        <v>275</v>
      </c>
      <c r="C230" s="136" t="s">
        <v>299</v>
      </c>
      <c r="D230" s="136" t="s">
        <v>336</v>
      </c>
      <c r="E230" s="136" t="s">
        <v>827</v>
      </c>
      <c r="F230" s="136" t="s">
        <v>243</v>
      </c>
      <c r="G230" s="137">
        <v>1459642</v>
      </c>
      <c r="H230" s="137">
        <v>1459642</v>
      </c>
      <c r="I230" s="137">
        <v>1459642</v>
      </c>
    </row>
    <row r="231" spans="1:9" ht="31.5">
      <c r="A231" s="138" t="s">
        <v>306</v>
      </c>
      <c r="B231" s="136" t="s">
        <v>275</v>
      </c>
      <c r="C231" s="136" t="s">
        <v>299</v>
      </c>
      <c r="D231" s="136" t="s">
        <v>336</v>
      </c>
      <c r="E231" s="136" t="s">
        <v>827</v>
      </c>
      <c r="F231" s="136" t="s">
        <v>244</v>
      </c>
      <c r="G231" s="137">
        <v>1459642</v>
      </c>
      <c r="H231" s="137">
        <v>1459642</v>
      </c>
      <c r="I231" s="137">
        <v>1459642</v>
      </c>
    </row>
    <row r="232" spans="1:9" ht="31.5">
      <c r="A232" s="138" t="s">
        <v>311</v>
      </c>
      <c r="B232" s="136" t="s">
        <v>275</v>
      </c>
      <c r="C232" s="136" t="s">
        <v>299</v>
      </c>
      <c r="D232" s="136" t="s">
        <v>336</v>
      </c>
      <c r="E232" s="136" t="s">
        <v>827</v>
      </c>
      <c r="F232" s="136" t="s">
        <v>245</v>
      </c>
      <c r="G232" s="137">
        <v>225317</v>
      </c>
      <c r="H232" s="137">
        <v>225317</v>
      </c>
      <c r="I232" s="137">
        <v>225317</v>
      </c>
    </row>
    <row r="233" spans="1:9" ht="31.5">
      <c r="A233" s="138" t="s">
        <v>312</v>
      </c>
      <c r="B233" s="136" t="s">
        <v>275</v>
      </c>
      <c r="C233" s="136" t="s">
        <v>299</v>
      </c>
      <c r="D233" s="136" t="s">
        <v>336</v>
      </c>
      <c r="E233" s="136" t="s">
        <v>827</v>
      </c>
      <c r="F233" s="136" t="s">
        <v>246</v>
      </c>
      <c r="G233" s="137">
        <v>225317</v>
      </c>
      <c r="H233" s="137">
        <v>225317</v>
      </c>
      <c r="I233" s="137">
        <v>225317</v>
      </c>
    </row>
    <row r="234" spans="1:9" ht="126">
      <c r="A234" s="138" t="s">
        <v>617</v>
      </c>
      <c r="B234" s="136" t="s">
        <v>275</v>
      </c>
      <c r="C234" s="136" t="s">
        <v>299</v>
      </c>
      <c r="D234" s="136" t="s">
        <v>336</v>
      </c>
      <c r="E234" s="136" t="s">
        <v>826</v>
      </c>
      <c r="F234" s="139" t="s">
        <v>278</v>
      </c>
      <c r="G234" s="137">
        <v>561653</v>
      </c>
      <c r="H234" s="137">
        <v>561653</v>
      </c>
      <c r="I234" s="137">
        <v>561653</v>
      </c>
    </row>
    <row r="235" spans="1:9" ht="63">
      <c r="A235" s="138" t="s">
        <v>305</v>
      </c>
      <c r="B235" s="136" t="s">
        <v>275</v>
      </c>
      <c r="C235" s="136" t="s">
        <v>299</v>
      </c>
      <c r="D235" s="136" t="s">
        <v>336</v>
      </c>
      <c r="E235" s="136" t="s">
        <v>826</v>
      </c>
      <c r="F235" s="136" t="s">
        <v>243</v>
      </c>
      <c r="G235" s="137">
        <v>460948</v>
      </c>
      <c r="H235" s="137">
        <v>460948</v>
      </c>
      <c r="I235" s="137">
        <v>460948</v>
      </c>
    </row>
    <row r="236" spans="1:9" ht="31.5">
      <c r="A236" s="138" t="s">
        <v>306</v>
      </c>
      <c r="B236" s="136" t="s">
        <v>275</v>
      </c>
      <c r="C236" s="136" t="s">
        <v>299</v>
      </c>
      <c r="D236" s="136" t="s">
        <v>336</v>
      </c>
      <c r="E236" s="136" t="s">
        <v>826</v>
      </c>
      <c r="F236" s="136" t="s">
        <v>244</v>
      </c>
      <c r="G236" s="137">
        <v>460948</v>
      </c>
      <c r="H236" s="137">
        <v>460948</v>
      </c>
      <c r="I236" s="137">
        <v>460948</v>
      </c>
    </row>
    <row r="237" spans="1:9" ht="31.5">
      <c r="A237" s="138" t="s">
        <v>311</v>
      </c>
      <c r="B237" s="136" t="s">
        <v>275</v>
      </c>
      <c r="C237" s="136" t="s">
        <v>299</v>
      </c>
      <c r="D237" s="136" t="s">
        <v>336</v>
      </c>
      <c r="E237" s="136" t="s">
        <v>826</v>
      </c>
      <c r="F237" s="136" t="s">
        <v>245</v>
      </c>
      <c r="G237" s="137">
        <v>100705</v>
      </c>
      <c r="H237" s="137">
        <v>100705</v>
      </c>
      <c r="I237" s="137">
        <v>100705</v>
      </c>
    </row>
    <row r="238" spans="1:9" ht="31.5">
      <c r="A238" s="138" t="s">
        <v>312</v>
      </c>
      <c r="B238" s="136" t="s">
        <v>275</v>
      </c>
      <c r="C238" s="136" t="s">
        <v>299</v>
      </c>
      <c r="D238" s="136" t="s">
        <v>336</v>
      </c>
      <c r="E238" s="136" t="s">
        <v>826</v>
      </c>
      <c r="F238" s="136" t="s">
        <v>246</v>
      </c>
      <c r="G238" s="137">
        <v>100705</v>
      </c>
      <c r="H238" s="137">
        <v>100705</v>
      </c>
      <c r="I238" s="137">
        <v>100705</v>
      </c>
    </row>
    <row r="239" spans="1:9" ht="157.5">
      <c r="A239" s="138" t="s">
        <v>619</v>
      </c>
      <c r="B239" s="136" t="s">
        <v>275</v>
      </c>
      <c r="C239" s="136" t="s">
        <v>299</v>
      </c>
      <c r="D239" s="136" t="s">
        <v>336</v>
      </c>
      <c r="E239" s="136" t="s">
        <v>825</v>
      </c>
      <c r="F239" s="139" t="s">
        <v>278</v>
      </c>
      <c r="G239" s="137">
        <v>200</v>
      </c>
      <c r="H239" s="137">
        <v>200</v>
      </c>
      <c r="I239" s="137">
        <v>200</v>
      </c>
    </row>
    <row r="240" spans="1:9" ht="31.5">
      <c r="A240" s="138" t="s">
        <v>311</v>
      </c>
      <c r="B240" s="136" t="s">
        <v>275</v>
      </c>
      <c r="C240" s="136" t="s">
        <v>299</v>
      </c>
      <c r="D240" s="136" t="s">
        <v>336</v>
      </c>
      <c r="E240" s="136" t="s">
        <v>825</v>
      </c>
      <c r="F240" s="136" t="s">
        <v>245</v>
      </c>
      <c r="G240" s="137">
        <v>200</v>
      </c>
      <c r="H240" s="137">
        <v>200</v>
      </c>
      <c r="I240" s="137">
        <v>200</v>
      </c>
    </row>
    <row r="241" spans="1:9" ht="31.5">
      <c r="A241" s="138" t="s">
        <v>312</v>
      </c>
      <c r="B241" s="136" t="s">
        <v>275</v>
      </c>
      <c r="C241" s="136" t="s">
        <v>299</v>
      </c>
      <c r="D241" s="136" t="s">
        <v>336</v>
      </c>
      <c r="E241" s="136" t="s">
        <v>825</v>
      </c>
      <c r="F241" s="136" t="s">
        <v>246</v>
      </c>
      <c r="G241" s="137">
        <v>200</v>
      </c>
      <c r="H241" s="137">
        <v>200</v>
      </c>
      <c r="I241" s="137">
        <v>200</v>
      </c>
    </row>
    <row r="242" spans="1:9" ht="31.5">
      <c r="A242" s="138" t="s">
        <v>323</v>
      </c>
      <c r="B242" s="136" t="s">
        <v>275</v>
      </c>
      <c r="C242" s="136" t="s">
        <v>299</v>
      </c>
      <c r="D242" s="136" t="s">
        <v>336</v>
      </c>
      <c r="E242" s="136" t="s">
        <v>824</v>
      </c>
      <c r="F242" s="139" t="s">
        <v>278</v>
      </c>
      <c r="G242" s="137">
        <v>2808265</v>
      </c>
      <c r="H242" s="137">
        <v>2808265</v>
      </c>
      <c r="I242" s="137">
        <v>2808265</v>
      </c>
    </row>
    <row r="243" spans="1:9" ht="63">
      <c r="A243" s="138" t="s">
        <v>305</v>
      </c>
      <c r="B243" s="136" t="s">
        <v>275</v>
      </c>
      <c r="C243" s="136" t="s">
        <v>299</v>
      </c>
      <c r="D243" s="136" t="s">
        <v>336</v>
      </c>
      <c r="E243" s="136" t="s">
        <v>824</v>
      </c>
      <c r="F243" s="136" t="s">
        <v>243</v>
      </c>
      <c r="G243" s="137">
        <v>2393565</v>
      </c>
      <c r="H243" s="137">
        <v>2393565</v>
      </c>
      <c r="I243" s="137">
        <v>2393565</v>
      </c>
    </row>
    <row r="244" spans="1:9" ht="31.5">
      <c r="A244" s="138" t="s">
        <v>306</v>
      </c>
      <c r="B244" s="136" t="s">
        <v>275</v>
      </c>
      <c r="C244" s="136" t="s">
        <v>299</v>
      </c>
      <c r="D244" s="136" t="s">
        <v>336</v>
      </c>
      <c r="E244" s="136" t="s">
        <v>824</v>
      </c>
      <c r="F244" s="136" t="s">
        <v>244</v>
      </c>
      <c r="G244" s="137">
        <v>2393565</v>
      </c>
      <c r="H244" s="137">
        <v>2393565</v>
      </c>
      <c r="I244" s="137">
        <v>2393565</v>
      </c>
    </row>
    <row r="245" spans="1:9" ht="31.5">
      <c r="A245" s="138" t="s">
        <v>311</v>
      </c>
      <c r="B245" s="136" t="s">
        <v>275</v>
      </c>
      <c r="C245" s="136" t="s">
        <v>299</v>
      </c>
      <c r="D245" s="136" t="s">
        <v>336</v>
      </c>
      <c r="E245" s="136" t="s">
        <v>824</v>
      </c>
      <c r="F245" s="136" t="s">
        <v>245</v>
      </c>
      <c r="G245" s="137">
        <v>414700</v>
      </c>
      <c r="H245" s="137">
        <v>414700</v>
      </c>
      <c r="I245" s="137">
        <v>414700</v>
      </c>
    </row>
    <row r="246" spans="1:9" ht="31.5">
      <c r="A246" s="138" t="s">
        <v>312</v>
      </c>
      <c r="B246" s="136" t="s">
        <v>275</v>
      </c>
      <c r="C246" s="136" t="s">
        <v>299</v>
      </c>
      <c r="D246" s="136" t="s">
        <v>336</v>
      </c>
      <c r="E246" s="136" t="s">
        <v>824</v>
      </c>
      <c r="F246" s="136" t="s">
        <v>246</v>
      </c>
      <c r="G246" s="137">
        <v>414700</v>
      </c>
      <c r="H246" s="137">
        <v>414700</v>
      </c>
      <c r="I246" s="137">
        <v>414700</v>
      </c>
    </row>
    <row r="247" spans="1:9" ht="47.25">
      <c r="A247" s="138" t="s">
        <v>325</v>
      </c>
      <c r="B247" s="136" t="s">
        <v>275</v>
      </c>
      <c r="C247" s="136" t="s">
        <v>299</v>
      </c>
      <c r="D247" s="136" t="s">
        <v>336</v>
      </c>
      <c r="E247" s="136" t="s">
        <v>823</v>
      </c>
      <c r="F247" s="139" t="s">
        <v>278</v>
      </c>
      <c r="G247" s="137">
        <v>561653</v>
      </c>
      <c r="H247" s="137">
        <v>561653</v>
      </c>
      <c r="I247" s="137">
        <v>561653</v>
      </c>
    </row>
    <row r="248" spans="1:9" ht="63">
      <c r="A248" s="138" t="s">
        <v>305</v>
      </c>
      <c r="B248" s="136" t="s">
        <v>275</v>
      </c>
      <c r="C248" s="136" t="s">
        <v>299</v>
      </c>
      <c r="D248" s="136" t="s">
        <v>336</v>
      </c>
      <c r="E248" s="136" t="s">
        <v>823</v>
      </c>
      <c r="F248" s="136" t="s">
        <v>243</v>
      </c>
      <c r="G248" s="137">
        <v>460948</v>
      </c>
      <c r="H248" s="137">
        <v>460948</v>
      </c>
      <c r="I248" s="137">
        <v>460948</v>
      </c>
    </row>
    <row r="249" spans="1:9" ht="31.5">
      <c r="A249" s="138" t="s">
        <v>306</v>
      </c>
      <c r="B249" s="136" t="s">
        <v>275</v>
      </c>
      <c r="C249" s="136" t="s">
        <v>299</v>
      </c>
      <c r="D249" s="136" t="s">
        <v>336</v>
      </c>
      <c r="E249" s="136" t="s">
        <v>823</v>
      </c>
      <c r="F249" s="136" t="s">
        <v>244</v>
      </c>
      <c r="G249" s="137">
        <v>460948</v>
      </c>
      <c r="H249" s="137">
        <v>460948</v>
      </c>
      <c r="I249" s="137">
        <v>460948</v>
      </c>
    </row>
    <row r="250" spans="1:9" ht="31.5">
      <c r="A250" s="138" t="s">
        <v>311</v>
      </c>
      <c r="B250" s="136" t="s">
        <v>275</v>
      </c>
      <c r="C250" s="136" t="s">
        <v>299</v>
      </c>
      <c r="D250" s="136" t="s">
        <v>336</v>
      </c>
      <c r="E250" s="136" t="s">
        <v>823</v>
      </c>
      <c r="F250" s="136" t="s">
        <v>245</v>
      </c>
      <c r="G250" s="137">
        <v>100705</v>
      </c>
      <c r="H250" s="137">
        <v>100705</v>
      </c>
      <c r="I250" s="137">
        <v>100705</v>
      </c>
    </row>
    <row r="251" spans="1:9" ht="31.5">
      <c r="A251" s="138" t="s">
        <v>312</v>
      </c>
      <c r="B251" s="136" t="s">
        <v>275</v>
      </c>
      <c r="C251" s="136" t="s">
        <v>299</v>
      </c>
      <c r="D251" s="136" t="s">
        <v>336</v>
      </c>
      <c r="E251" s="136" t="s">
        <v>823</v>
      </c>
      <c r="F251" s="136" t="s">
        <v>246</v>
      </c>
      <c r="G251" s="137">
        <v>100705</v>
      </c>
      <c r="H251" s="137">
        <v>100705</v>
      </c>
      <c r="I251" s="137">
        <v>100705</v>
      </c>
    </row>
    <row r="252" spans="1:9" ht="31.5">
      <c r="A252" s="138" t="s">
        <v>873</v>
      </c>
      <c r="B252" s="136" t="s">
        <v>275</v>
      </c>
      <c r="C252" s="136" t="s">
        <v>299</v>
      </c>
      <c r="D252" s="136" t="s">
        <v>336</v>
      </c>
      <c r="E252" s="136" t="s">
        <v>876</v>
      </c>
      <c r="F252" s="139" t="s">
        <v>278</v>
      </c>
      <c r="G252" s="137">
        <v>1385971.11</v>
      </c>
      <c r="H252" s="137">
        <v>0</v>
      </c>
      <c r="I252" s="137">
        <v>0</v>
      </c>
    </row>
    <row r="253" spans="1:9" ht="63">
      <c r="A253" s="138" t="s">
        <v>305</v>
      </c>
      <c r="B253" s="136" t="s">
        <v>275</v>
      </c>
      <c r="C253" s="136" t="s">
        <v>299</v>
      </c>
      <c r="D253" s="136" t="s">
        <v>336</v>
      </c>
      <c r="E253" s="136" t="s">
        <v>876</v>
      </c>
      <c r="F253" s="136" t="s">
        <v>243</v>
      </c>
      <c r="G253" s="137">
        <v>1385971.11</v>
      </c>
      <c r="H253" s="137">
        <v>0</v>
      </c>
      <c r="I253" s="137">
        <v>0</v>
      </c>
    </row>
    <row r="254" spans="1:9" ht="31.5">
      <c r="A254" s="138" t="s">
        <v>306</v>
      </c>
      <c r="B254" s="136" t="s">
        <v>275</v>
      </c>
      <c r="C254" s="136" t="s">
        <v>299</v>
      </c>
      <c r="D254" s="136" t="s">
        <v>336</v>
      </c>
      <c r="E254" s="136" t="s">
        <v>876</v>
      </c>
      <c r="F254" s="136" t="s">
        <v>244</v>
      </c>
      <c r="G254" s="137">
        <v>1385971.11</v>
      </c>
      <c r="H254" s="137">
        <v>0</v>
      </c>
      <c r="I254" s="137">
        <v>0</v>
      </c>
    </row>
    <row r="255" spans="1:9" ht="15.75">
      <c r="A255" s="148" t="s">
        <v>822</v>
      </c>
      <c r="B255" s="136" t="s">
        <v>275</v>
      </c>
      <c r="C255" s="136" t="s">
        <v>299</v>
      </c>
      <c r="D255" s="136" t="s">
        <v>349</v>
      </c>
      <c r="E255" s="136" t="s">
        <v>278</v>
      </c>
      <c r="F255" s="136" t="s">
        <v>278</v>
      </c>
      <c r="G255" s="137">
        <v>8441</v>
      </c>
      <c r="H255" s="137">
        <v>8837</v>
      </c>
      <c r="I255" s="137">
        <v>7854</v>
      </c>
    </row>
    <row r="256" spans="1:9" ht="47.25">
      <c r="A256" s="138" t="s">
        <v>327</v>
      </c>
      <c r="B256" s="136" t="s">
        <v>275</v>
      </c>
      <c r="C256" s="136" t="s">
        <v>299</v>
      </c>
      <c r="D256" s="136" t="s">
        <v>349</v>
      </c>
      <c r="E256" s="136" t="s">
        <v>821</v>
      </c>
      <c r="F256" s="139" t="s">
        <v>278</v>
      </c>
      <c r="G256" s="137">
        <v>8441</v>
      </c>
      <c r="H256" s="137">
        <v>8837</v>
      </c>
      <c r="I256" s="137">
        <v>7854</v>
      </c>
    </row>
    <row r="257" spans="1:9" ht="31.5">
      <c r="A257" s="138" t="s">
        <v>311</v>
      </c>
      <c r="B257" s="136" t="s">
        <v>275</v>
      </c>
      <c r="C257" s="136" t="s">
        <v>299</v>
      </c>
      <c r="D257" s="136" t="s">
        <v>349</v>
      </c>
      <c r="E257" s="136" t="s">
        <v>821</v>
      </c>
      <c r="F257" s="136" t="s">
        <v>245</v>
      </c>
      <c r="G257" s="137">
        <v>8441</v>
      </c>
      <c r="H257" s="137">
        <v>8837</v>
      </c>
      <c r="I257" s="137">
        <v>7854</v>
      </c>
    </row>
    <row r="258" spans="1:9" ht="31.5">
      <c r="A258" s="138" t="s">
        <v>312</v>
      </c>
      <c r="B258" s="136" t="s">
        <v>275</v>
      </c>
      <c r="C258" s="136" t="s">
        <v>299</v>
      </c>
      <c r="D258" s="136" t="s">
        <v>349</v>
      </c>
      <c r="E258" s="136" t="s">
        <v>821</v>
      </c>
      <c r="F258" s="136" t="s">
        <v>246</v>
      </c>
      <c r="G258" s="137">
        <v>8441</v>
      </c>
      <c r="H258" s="137">
        <v>8837</v>
      </c>
      <c r="I258" s="137">
        <v>7854</v>
      </c>
    </row>
    <row r="259" spans="1:9" ht="15.75">
      <c r="A259" s="148" t="s">
        <v>816</v>
      </c>
      <c r="B259" s="136" t="s">
        <v>275</v>
      </c>
      <c r="C259" s="136" t="s">
        <v>299</v>
      </c>
      <c r="D259" s="136" t="s">
        <v>376</v>
      </c>
      <c r="E259" s="136" t="s">
        <v>278</v>
      </c>
      <c r="F259" s="136" t="s">
        <v>278</v>
      </c>
      <c r="G259" s="137">
        <v>8000000</v>
      </c>
      <c r="H259" s="137">
        <v>0</v>
      </c>
      <c r="I259" s="137">
        <v>0</v>
      </c>
    </row>
    <row r="260" spans="1:9" ht="15.75">
      <c r="A260" s="138" t="s">
        <v>659</v>
      </c>
      <c r="B260" s="136" t="s">
        <v>275</v>
      </c>
      <c r="C260" s="136" t="s">
        <v>299</v>
      </c>
      <c r="D260" s="136" t="s">
        <v>376</v>
      </c>
      <c r="E260" s="136" t="s">
        <v>815</v>
      </c>
      <c r="F260" s="139" t="s">
        <v>278</v>
      </c>
      <c r="G260" s="137">
        <v>8000000</v>
      </c>
      <c r="H260" s="137">
        <v>0</v>
      </c>
      <c r="I260" s="137">
        <v>0</v>
      </c>
    </row>
    <row r="261" spans="1:9" ht="15.75">
      <c r="A261" s="138" t="s">
        <v>341</v>
      </c>
      <c r="B261" s="136" t="s">
        <v>275</v>
      </c>
      <c r="C261" s="136" t="s">
        <v>299</v>
      </c>
      <c r="D261" s="136" t="s">
        <v>376</v>
      </c>
      <c r="E261" s="136" t="s">
        <v>815</v>
      </c>
      <c r="F261" s="136" t="s">
        <v>247</v>
      </c>
      <c r="G261" s="137">
        <v>8000000</v>
      </c>
      <c r="H261" s="137">
        <v>0</v>
      </c>
      <c r="I261" s="137">
        <v>0</v>
      </c>
    </row>
    <row r="262" spans="1:9" ht="15.75">
      <c r="A262" s="138" t="s">
        <v>661</v>
      </c>
      <c r="B262" s="136" t="s">
        <v>275</v>
      </c>
      <c r="C262" s="136" t="s">
        <v>299</v>
      </c>
      <c r="D262" s="136" t="s">
        <v>376</v>
      </c>
      <c r="E262" s="136" t="s">
        <v>815</v>
      </c>
      <c r="F262" s="136" t="s">
        <v>249</v>
      </c>
      <c r="G262" s="137">
        <v>8000000</v>
      </c>
      <c r="H262" s="137">
        <v>0</v>
      </c>
      <c r="I262" s="137">
        <v>0</v>
      </c>
    </row>
    <row r="263" spans="1:9" ht="15.75">
      <c r="A263" s="148" t="s">
        <v>814</v>
      </c>
      <c r="B263" s="136" t="s">
        <v>275</v>
      </c>
      <c r="C263" s="136" t="s">
        <v>299</v>
      </c>
      <c r="D263" s="136" t="s">
        <v>438</v>
      </c>
      <c r="E263" s="136" t="s">
        <v>278</v>
      </c>
      <c r="F263" s="136" t="s">
        <v>278</v>
      </c>
      <c r="G263" s="137">
        <v>5876914</v>
      </c>
      <c r="H263" s="137">
        <v>2579465</v>
      </c>
      <c r="I263" s="137">
        <v>2705925</v>
      </c>
    </row>
    <row r="264" spans="1:9" ht="15.75">
      <c r="A264" s="138" t="s">
        <v>552</v>
      </c>
      <c r="B264" s="136" t="s">
        <v>275</v>
      </c>
      <c r="C264" s="136" t="s">
        <v>299</v>
      </c>
      <c r="D264" s="136" t="s">
        <v>438</v>
      </c>
      <c r="E264" s="136" t="s">
        <v>813</v>
      </c>
      <c r="F264" s="139" t="s">
        <v>278</v>
      </c>
      <c r="G264" s="137">
        <v>5876914</v>
      </c>
      <c r="H264" s="137">
        <v>2579465</v>
      </c>
      <c r="I264" s="137">
        <v>2705925</v>
      </c>
    </row>
    <row r="265" spans="1:9" ht="15.75">
      <c r="A265" s="138" t="s">
        <v>341</v>
      </c>
      <c r="B265" s="136" t="s">
        <v>275</v>
      </c>
      <c r="C265" s="136" t="s">
        <v>299</v>
      </c>
      <c r="D265" s="136" t="s">
        <v>438</v>
      </c>
      <c r="E265" s="136" t="s">
        <v>813</v>
      </c>
      <c r="F265" s="136" t="s">
        <v>247</v>
      </c>
      <c r="G265" s="137">
        <v>5876914</v>
      </c>
      <c r="H265" s="137">
        <v>2579465</v>
      </c>
      <c r="I265" s="137">
        <v>2705925</v>
      </c>
    </row>
    <row r="266" spans="1:9" ht="15.75">
      <c r="A266" s="138" t="s">
        <v>539</v>
      </c>
      <c r="B266" s="136" t="s">
        <v>275</v>
      </c>
      <c r="C266" s="136" t="s">
        <v>299</v>
      </c>
      <c r="D266" s="136" t="s">
        <v>438</v>
      </c>
      <c r="E266" s="136" t="s">
        <v>813</v>
      </c>
      <c r="F266" s="136" t="s">
        <v>250</v>
      </c>
      <c r="G266" s="137">
        <v>5876914</v>
      </c>
      <c r="H266" s="137">
        <v>2579465</v>
      </c>
      <c r="I266" s="137">
        <v>2705925</v>
      </c>
    </row>
    <row r="267" spans="1:9" ht="15.75">
      <c r="A267" s="148" t="s">
        <v>812</v>
      </c>
      <c r="B267" s="136" t="s">
        <v>275</v>
      </c>
      <c r="C267" s="136" t="s">
        <v>299</v>
      </c>
      <c r="D267" s="136" t="s">
        <v>444</v>
      </c>
      <c r="E267" s="136" t="s">
        <v>278</v>
      </c>
      <c r="F267" s="136" t="s">
        <v>278</v>
      </c>
      <c r="G267" s="137">
        <v>49180278.460000001</v>
      </c>
      <c r="H267" s="137">
        <v>41968250</v>
      </c>
      <c r="I267" s="137">
        <v>41968250</v>
      </c>
    </row>
    <row r="268" spans="1:9" ht="31.5">
      <c r="A268" s="138" t="s">
        <v>309</v>
      </c>
      <c r="B268" s="136" t="s">
        <v>275</v>
      </c>
      <c r="C268" s="136" t="s">
        <v>299</v>
      </c>
      <c r="D268" s="136" t="s">
        <v>444</v>
      </c>
      <c r="E268" s="136" t="s">
        <v>811</v>
      </c>
      <c r="F268" s="139" t="s">
        <v>278</v>
      </c>
      <c r="G268" s="137">
        <v>306960</v>
      </c>
      <c r="H268" s="137">
        <v>306960</v>
      </c>
      <c r="I268" s="137">
        <v>306960</v>
      </c>
    </row>
    <row r="269" spans="1:9" ht="31.5">
      <c r="A269" s="138" t="s">
        <v>311</v>
      </c>
      <c r="B269" s="136" t="s">
        <v>275</v>
      </c>
      <c r="C269" s="136" t="s">
        <v>299</v>
      </c>
      <c r="D269" s="136" t="s">
        <v>444</v>
      </c>
      <c r="E269" s="136" t="s">
        <v>811</v>
      </c>
      <c r="F269" s="136" t="s">
        <v>245</v>
      </c>
      <c r="G269" s="137">
        <v>306960</v>
      </c>
      <c r="H269" s="137">
        <v>306960</v>
      </c>
      <c r="I269" s="137">
        <v>306960</v>
      </c>
    </row>
    <row r="270" spans="1:9" ht="31.5">
      <c r="A270" s="138" t="s">
        <v>312</v>
      </c>
      <c r="B270" s="136" t="s">
        <v>275</v>
      </c>
      <c r="C270" s="136" t="s">
        <v>299</v>
      </c>
      <c r="D270" s="136" t="s">
        <v>444</v>
      </c>
      <c r="E270" s="136" t="s">
        <v>811</v>
      </c>
      <c r="F270" s="136" t="s">
        <v>246</v>
      </c>
      <c r="G270" s="137">
        <v>306960</v>
      </c>
      <c r="H270" s="137">
        <v>306960</v>
      </c>
      <c r="I270" s="137">
        <v>306960</v>
      </c>
    </row>
    <row r="271" spans="1:9" ht="47.25">
      <c r="A271" s="138" t="s">
        <v>316</v>
      </c>
      <c r="B271" s="136" t="s">
        <v>275</v>
      </c>
      <c r="C271" s="136" t="s">
        <v>299</v>
      </c>
      <c r="D271" s="136" t="s">
        <v>444</v>
      </c>
      <c r="E271" s="136" t="s">
        <v>763</v>
      </c>
      <c r="F271" s="139" t="s">
        <v>278</v>
      </c>
      <c r="G271" s="137">
        <v>625867.9</v>
      </c>
      <c r="H271" s="137">
        <v>607692</v>
      </c>
      <c r="I271" s="137">
        <v>607692</v>
      </c>
    </row>
    <row r="272" spans="1:9" ht="31.5">
      <c r="A272" s="138" t="s">
        <v>311</v>
      </c>
      <c r="B272" s="136" t="s">
        <v>275</v>
      </c>
      <c r="C272" s="136" t="s">
        <v>299</v>
      </c>
      <c r="D272" s="136" t="s">
        <v>444</v>
      </c>
      <c r="E272" s="136" t="s">
        <v>763</v>
      </c>
      <c r="F272" s="136" t="s">
        <v>245</v>
      </c>
      <c r="G272" s="137">
        <v>625867.9</v>
      </c>
      <c r="H272" s="137">
        <v>607692</v>
      </c>
      <c r="I272" s="137">
        <v>607692</v>
      </c>
    </row>
    <row r="273" spans="1:9" ht="31.5">
      <c r="A273" s="138" t="s">
        <v>312</v>
      </c>
      <c r="B273" s="136" t="s">
        <v>275</v>
      </c>
      <c r="C273" s="136" t="s">
        <v>299</v>
      </c>
      <c r="D273" s="136" t="s">
        <v>444</v>
      </c>
      <c r="E273" s="136" t="s">
        <v>763</v>
      </c>
      <c r="F273" s="136" t="s">
        <v>246</v>
      </c>
      <c r="G273" s="137">
        <v>625867.9</v>
      </c>
      <c r="H273" s="137">
        <v>607692</v>
      </c>
      <c r="I273" s="137">
        <v>607692</v>
      </c>
    </row>
    <row r="274" spans="1:9" ht="31.5">
      <c r="A274" s="138" t="s">
        <v>331</v>
      </c>
      <c r="B274" s="136" t="s">
        <v>275</v>
      </c>
      <c r="C274" s="136" t="s">
        <v>299</v>
      </c>
      <c r="D274" s="136" t="s">
        <v>444</v>
      </c>
      <c r="E274" s="136" t="s">
        <v>810</v>
      </c>
      <c r="F274" s="139" t="s">
        <v>278</v>
      </c>
      <c r="G274" s="137">
        <v>11661131</v>
      </c>
      <c r="H274" s="137">
        <v>11651531</v>
      </c>
      <c r="I274" s="137">
        <v>11651531</v>
      </c>
    </row>
    <row r="275" spans="1:9" ht="31.5">
      <c r="A275" s="138" t="s">
        <v>333</v>
      </c>
      <c r="B275" s="136" t="s">
        <v>275</v>
      </c>
      <c r="C275" s="136" t="s">
        <v>299</v>
      </c>
      <c r="D275" s="136" t="s">
        <v>444</v>
      </c>
      <c r="E275" s="136" t="s">
        <v>810</v>
      </c>
      <c r="F275" s="136" t="s">
        <v>251</v>
      </c>
      <c r="G275" s="137">
        <v>11661131</v>
      </c>
      <c r="H275" s="137">
        <v>11651531</v>
      </c>
      <c r="I275" s="137">
        <v>11651531</v>
      </c>
    </row>
    <row r="276" spans="1:9" ht="15.75">
      <c r="A276" s="138" t="s">
        <v>334</v>
      </c>
      <c r="B276" s="136" t="s">
        <v>275</v>
      </c>
      <c r="C276" s="136" t="s">
        <v>299</v>
      </c>
      <c r="D276" s="136" t="s">
        <v>444</v>
      </c>
      <c r="E276" s="136" t="s">
        <v>810</v>
      </c>
      <c r="F276" s="136" t="s">
        <v>252</v>
      </c>
      <c r="G276" s="137">
        <v>11661131</v>
      </c>
      <c r="H276" s="137">
        <v>11651531</v>
      </c>
      <c r="I276" s="137">
        <v>11651531</v>
      </c>
    </row>
    <row r="277" spans="1:9" ht="31.5">
      <c r="A277" s="138" t="s">
        <v>377</v>
      </c>
      <c r="B277" s="136" t="s">
        <v>275</v>
      </c>
      <c r="C277" s="136" t="s">
        <v>299</v>
      </c>
      <c r="D277" s="136" t="s">
        <v>444</v>
      </c>
      <c r="E277" s="136" t="s">
        <v>809</v>
      </c>
      <c r="F277" s="139" t="s">
        <v>278</v>
      </c>
      <c r="G277" s="137">
        <v>33239370.559999999</v>
      </c>
      <c r="H277" s="137">
        <v>26065118</v>
      </c>
      <c r="I277" s="137">
        <v>26065118</v>
      </c>
    </row>
    <row r="278" spans="1:9" ht="31.5">
      <c r="A278" s="138" t="s">
        <v>333</v>
      </c>
      <c r="B278" s="136" t="s">
        <v>275</v>
      </c>
      <c r="C278" s="136" t="s">
        <v>299</v>
      </c>
      <c r="D278" s="136" t="s">
        <v>444</v>
      </c>
      <c r="E278" s="136" t="s">
        <v>809</v>
      </c>
      <c r="F278" s="136" t="s">
        <v>251</v>
      </c>
      <c r="G278" s="137">
        <v>33239370.559999999</v>
      </c>
      <c r="H278" s="137">
        <v>26065118</v>
      </c>
      <c r="I278" s="137">
        <v>26065118</v>
      </c>
    </row>
    <row r="279" spans="1:9" ht="15.75">
      <c r="A279" s="138" t="s">
        <v>334</v>
      </c>
      <c r="B279" s="136" t="s">
        <v>275</v>
      </c>
      <c r="C279" s="136" t="s">
        <v>299</v>
      </c>
      <c r="D279" s="136" t="s">
        <v>444</v>
      </c>
      <c r="E279" s="136" t="s">
        <v>809</v>
      </c>
      <c r="F279" s="136" t="s">
        <v>252</v>
      </c>
      <c r="G279" s="137">
        <v>33239370.559999999</v>
      </c>
      <c r="H279" s="137">
        <v>26065118</v>
      </c>
      <c r="I279" s="137">
        <v>26065118</v>
      </c>
    </row>
    <row r="280" spans="1:9" ht="31.5">
      <c r="A280" s="138" t="s">
        <v>391</v>
      </c>
      <c r="B280" s="136" t="s">
        <v>275</v>
      </c>
      <c r="C280" s="136" t="s">
        <v>299</v>
      </c>
      <c r="D280" s="136" t="s">
        <v>444</v>
      </c>
      <c r="E280" s="136" t="s">
        <v>808</v>
      </c>
      <c r="F280" s="139" t="s">
        <v>278</v>
      </c>
      <c r="G280" s="137">
        <v>3336949</v>
      </c>
      <c r="H280" s="137">
        <v>3336949</v>
      </c>
      <c r="I280" s="137">
        <v>3336949</v>
      </c>
    </row>
    <row r="281" spans="1:9" ht="31.5">
      <c r="A281" s="138" t="s">
        <v>311</v>
      </c>
      <c r="B281" s="136" t="s">
        <v>275</v>
      </c>
      <c r="C281" s="136" t="s">
        <v>299</v>
      </c>
      <c r="D281" s="136" t="s">
        <v>444</v>
      </c>
      <c r="E281" s="136" t="s">
        <v>808</v>
      </c>
      <c r="F281" s="136" t="s">
        <v>245</v>
      </c>
      <c r="G281" s="137">
        <v>3336949</v>
      </c>
      <c r="H281" s="137">
        <v>3336949</v>
      </c>
      <c r="I281" s="137">
        <v>3336949</v>
      </c>
    </row>
    <row r="282" spans="1:9" ht="31.5">
      <c r="A282" s="138" t="s">
        <v>312</v>
      </c>
      <c r="B282" s="136" t="s">
        <v>275</v>
      </c>
      <c r="C282" s="136" t="s">
        <v>299</v>
      </c>
      <c r="D282" s="136" t="s">
        <v>444</v>
      </c>
      <c r="E282" s="136" t="s">
        <v>808</v>
      </c>
      <c r="F282" s="136" t="s">
        <v>246</v>
      </c>
      <c r="G282" s="137">
        <v>3336949</v>
      </c>
      <c r="H282" s="137">
        <v>3336949</v>
      </c>
      <c r="I282" s="137">
        <v>3336949</v>
      </c>
    </row>
    <row r="283" spans="1:9" ht="63">
      <c r="A283" s="138" t="s">
        <v>871</v>
      </c>
      <c r="B283" s="136" t="s">
        <v>275</v>
      </c>
      <c r="C283" s="136" t="s">
        <v>299</v>
      </c>
      <c r="D283" s="136" t="s">
        <v>444</v>
      </c>
      <c r="E283" s="136" t="s">
        <v>880</v>
      </c>
      <c r="F283" s="139" t="s">
        <v>278</v>
      </c>
      <c r="G283" s="137">
        <v>10000</v>
      </c>
      <c r="H283" s="137">
        <v>0</v>
      </c>
      <c r="I283" s="137">
        <v>0</v>
      </c>
    </row>
    <row r="284" spans="1:9" ht="31.5">
      <c r="A284" s="138" t="s">
        <v>311</v>
      </c>
      <c r="B284" s="136" t="s">
        <v>275</v>
      </c>
      <c r="C284" s="136" t="s">
        <v>299</v>
      </c>
      <c r="D284" s="136" t="s">
        <v>444</v>
      </c>
      <c r="E284" s="136" t="s">
        <v>880</v>
      </c>
      <c r="F284" s="136" t="s">
        <v>245</v>
      </c>
      <c r="G284" s="137">
        <v>10000</v>
      </c>
      <c r="H284" s="137">
        <v>0</v>
      </c>
      <c r="I284" s="137">
        <v>0</v>
      </c>
    </row>
    <row r="285" spans="1:9" ht="31.5">
      <c r="A285" s="138" t="s">
        <v>312</v>
      </c>
      <c r="B285" s="136" t="s">
        <v>275</v>
      </c>
      <c r="C285" s="136" t="s">
        <v>299</v>
      </c>
      <c r="D285" s="136" t="s">
        <v>444</v>
      </c>
      <c r="E285" s="136" t="s">
        <v>880</v>
      </c>
      <c r="F285" s="136" t="s">
        <v>246</v>
      </c>
      <c r="G285" s="137">
        <v>10000</v>
      </c>
      <c r="H285" s="137">
        <v>0</v>
      </c>
      <c r="I285" s="137">
        <v>0</v>
      </c>
    </row>
    <row r="286" spans="1:9" ht="15.75">
      <c r="A286" s="148" t="s">
        <v>801</v>
      </c>
      <c r="B286" s="136" t="s">
        <v>275</v>
      </c>
      <c r="C286" s="136" t="s">
        <v>322</v>
      </c>
      <c r="D286" s="136" t="s">
        <v>278</v>
      </c>
      <c r="E286" s="136" t="s">
        <v>278</v>
      </c>
      <c r="F286" s="136" t="s">
        <v>278</v>
      </c>
      <c r="G286" s="137">
        <v>4195637</v>
      </c>
      <c r="H286" s="137">
        <v>4384670</v>
      </c>
      <c r="I286" s="137">
        <v>4539242</v>
      </c>
    </row>
    <row r="287" spans="1:9" ht="15.75">
      <c r="A287" s="148" t="s">
        <v>800</v>
      </c>
      <c r="B287" s="136" t="s">
        <v>275</v>
      </c>
      <c r="C287" s="136" t="s">
        <v>322</v>
      </c>
      <c r="D287" s="136" t="s">
        <v>330</v>
      </c>
      <c r="E287" s="136" t="s">
        <v>278</v>
      </c>
      <c r="F287" s="136" t="s">
        <v>278</v>
      </c>
      <c r="G287" s="137">
        <v>4195637</v>
      </c>
      <c r="H287" s="137">
        <v>4384670</v>
      </c>
      <c r="I287" s="137">
        <v>4539242</v>
      </c>
    </row>
    <row r="288" spans="1:9" ht="31.5">
      <c r="A288" s="138" t="s">
        <v>581</v>
      </c>
      <c r="B288" s="136" t="s">
        <v>275</v>
      </c>
      <c r="C288" s="136" t="s">
        <v>322</v>
      </c>
      <c r="D288" s="136" t="s">
        <v>330</v>
      </c>
      <c r="E288" s="136" t="s">
        <v>799</v>
      </c>
      <c r="F288" s="139" t="s">
        <v>278</v>
      </c>
      <c r="G288" s="137">
        <v>4195637</v>
      </c>
      <c r="H288" s="137">
        <v>4384670</v>
      </c>
      <c r="I288" s="137">
        <v>4539242</v>
      </c>
    </row>
    <row r="289" spans="1:9" ht="15.75">
      <c r="A289" s="138" t="s">
        <v>369</v>
      </c>
      <c r="B289" s="136" t="s">
        <v>275</v>
      </c>
      <c r="C289" s="136" t="s">
        <v>322</v>
      </c>
      <c r="D289" s="136" t="s">
        <v>330</v>
      </c>
      <c r="E289" s="136" t="s">
        <v>799</v>
      </c>
      <c r="F289" s="136" t="s">
        <v>253</v>
      </c>
      <c r="G289" s="137">
        <v>4195637</v>
      </c>
      <c r="H289" s="137">
        <v>4384670</v>
      </c>
      <c r="I289" s="137">
        <v>4539242</v>
      </c>
    </row>
    <row r="290" spans="1:9" ht="15.75">
      <c r="A290" s="138" t="s">
        <v>370</v>
      </c>
      <c r="B290" s="136" t="s">
        <v>275</v>
      </c>
      <c r="C290" s="136" t="s">
        <v>322</v>
      </c>
      <c r="D290" s="136" t="s">
        <v>330</v>
      </c>
      <c r="E290" s="136" t="s">
        <v>799</v>
      </c>
      <c r="F290" s="136" t="s">
        <v>254</v>
      </c>
      <c r="G290" s="137">
        <v>4195637</v>
      </c>
      <c r="H290" s="137">
        <v>4384670</v>
      </c>
      <c r="I290" s="137">
        <v>4539242</v>
      </c>
    </row>
    <row r="291" spans="1:9" ht="15.75">
      <c r="A291" s="148" t="s">
        <v>798</v>
      </c>
      <c r="B291" s="136" t="s">
        <v>275</v>
      </c>
      <c r="C291" s="136" t="s">
        <v>330</v>
      </c>
      <c r="D291" s="136" t="s">
        <v>278</v>
      </c>
      <c r="E291" s="136" t="s">
        <v>278</v>
      </c>
      <c r="F291" s="136" t="s">
        <v>278</v>
      </c>
      <c r="G291" s="137">
        <v>8297762.4400000004</v>
      </c>
      <c r="H291" s="137">
        <v>7935685.2800000003</v>
      </c>
      <c r="I291" s="137">
        <v>8999015</v>
      </c>
    </row>
    <row r="292" spans="1:9" ht="15.75">
      <c r="A292" s="148" t="s">
        <v>797</v>
      </c>
      <c r="B292" s="136" t="s">
        <v>275</v>
      </c>
      <c r="C292" s="136" t="s">
        <v>330</v>
      </c>
      <c r="D292" s="136" t="s">
        <v>430</v>
      </c>
      <c r="E292" s="136" t="s">
        <v>278</v>
      </c>
      <c r="F292" s="136" t="s">
        <v>278</v>
      </c>
      <c r="G292" s="137">
        <v>2629137.44</v>
      </c>
      <c r="H292" s="137">
        <v>2269460.2799999998</v>
      </c>
      <c r="I292" s="137">
        <v>3332790</v>
      </c>
    </row>
    <row r="293" spans="1:9" ht="47.25">
      <c r="A293" s="138" t="s">
        <v>316</v>
      </c>
      <c r="B293" s="136" t="s">
        <v>275</v>
      </c>
      <c r="C293" s="136" t="s">
        <v>330</v>
      </c>
      <c r="D293" s="136" t="s">
        <v>430</v>
      </c>
      <c r="E293" s="136" t="s">
        <v>763</v>
      </c>
      <c r="F293" s="139" t="s">
        <v>278</v>
      </c>
      <c r="G293" s="137">
        <v>1906790</v>
      </c>
      <c r="H293" s="137">
        <v>843460.28</v>
      </c>
      <c r="I293" s="137">
        <v>1906790</v>
      </c>
    </row>
    <row r="294" spans="1:9" ht="31.5">
      <c r="A294" s="138" t="s">
        <v>311</v>
      </c>
      <c r="B294" s="136" t="s">
        <v>275</v>
      </c>
      <c r="C294" s="136" t="s">
        <v>330</v>
      </c>
      <c r="D294" s="136" t="s">
        <v>430</v>
      </c>
      <c r="E294" s="136" t="s">
        <v>763</v>
      </c>
      <c r="F294" s="136" t="s">
        <v>245</v>
      </c>
      <c r="G294" s="137">
        <v>1906790</v>
      </c>
      <c r="H294" s="137">
        <v>843460.28</v>
      </c>
      <c r="I294" s="137">
        <v>1906790</v>
      </c>
    </row>
    <row r="295" spans="1:9" ht="31.5">
      <c r="A295" s="138" t="s">
        <v>312</v>
      </c>
      <c r="B295" s="136" t="s">
        <v>275</v>
      </c>
      <c r="C295" s="136" t="s">
        <v>330</v>
      </c>
      <c r="D295" s="136" t="s">
        <v>430</v>
      </c>
      <c r="E295" s="136" t="s">
        <v>763</v>
      </c>
      <c r="F295" s="136" t="s">
        <v>246</v>
      </c>
      <c r="G295" s="137">
        <v>1906790</v>
      </c>
      <c r="H295" s="137">
        <v>843460.28</v>
      </c>
      <c r="I295" s="137">
        <v>1906790</v>
      </c>
    </row>
    <row r="296" spans="1:9" ht="31.5">
      <c r="A296" s="138" t="s">
        <v>318</v>
      </c>
      <c r="B296" s="136" t="s">
        <v>275</v>
      </c>
      <c r="C296" s="136" t="s">
        <v>330</v>
      </c>
      <c r="D296" s="136" t="s">
        <v>430</v>
      </c>
      <c r="E296" s="136" t="s">
        <v>796</v>
      </c>
      <c r="F296" s="139" t="s">
        <v>278</v>
      </c>
      <c r="G296" s="137">
        <v>472347.44</v>
      </c>
      <c r="H296" s="137">
        <v>1176000</v>
      </c>
      <c r="I296" s="137">
        <v>1176000</v>
      </c>
    </row>
    <row r="297" spans="1:9" ht="31.5">
      <c r="A297" s="138" t="s">
        <v>311</v>
      </c>
      <c r="B297" s="136" t="s">
        <v>275</v>
      </c>
      <c r="C297" s="136" t="s">
        <v>330</v>
      </c>
      <c r="D297" s="136" t="s">
        <v>430</v>
      </c>
      <c r="E297" s="136" t="s">
        <v>796</v>
      </c>
      <c r="F297" s="136" t="s">
        <v>245</v>
      </c>
      <c r="G297" s="137">
        <v>472347.44</v>
      </c>
      <c r="H297" s="137">
        <v>1176000</v>
      </c>
      <c r="I297" s="137">
        <v>1176000</v>
      </c>
    </row>
    <row r="298" spans="1:9" ht="31.5">
      <c r="A298" s="138" t="s">
        <v>312</v>
      </c>
      <c r="B298" s="136" t="s">
        <v>275</v>
      </c>
      <c r="C298" s="136" t="s">
        <v>330</v>
      </c>
      <c r="D298" s="136" t="s">
        <v>430</v>
      </c>
      <c r="E298" s="136" t="s">
        <v>796</v>
      </c>
      <c r="F298" s="136" t="s">
        <v>246</v>
      </c>
      <c r="G298" s="137">
        <v>472347.44</v>
      </c>
      <c r="H298" s="137">
        <v>1176000</v>
      </c>
      <c r="I298" s="137">
        <v>1176000</v>
      </c>
    </row>
    <row r="299" spans="1:9" ht="47.25">
      <c r="A299" s="138" t="s">
        <v>656</v>
      </c>
      <c r="B299" s="136" t="s">
        <v>275</v>
      </c>
      <c r="C299" s="136" t="s">
        <v>330</v>
      </c>
      <c r="D299" s="136" t="s">
        <v>430</v>
      </c>
      <c r="E299" s="136" t="s">
        <v>795</v>
      </c>
      <c r="F299" s="139" t="s">
        <v>278</v>
      </c>
      <c r="G299" s="137">
        <v>250000</v>
      </c>
      <c r="H299" s="137">
        <v>250000</v>
      </c>
      <c r="I299" s="137">
        <v>250000</v>
      </c>
    </row>
    <row r="300" spans="1:9" ht="31.5">
      <c r="A300" s="138" t="s">
        <v>311</v>
      </c>
      <c r="B300" s="136" t="s">
        <v>275</v>
      </c>
      <c r="C300" s="136" t="s">
        <v>330</v>
      </c>
      <c r="D300" s="136" t="s">
        <v>430</v>
      </c>
      <c r="E300" s="136" t="s">
        <v>795</v>
      </c>
      <c r="F300" s="136" t="s">
        <v>245</v>
      </c>
      <c r="G300" s="137">
        <v>250000</v>
      </c>
      <c r="H300" s="137">
        <v>250000</v>
      </c>
      <c r="I300" s="137">
        <v>250000</v>
      </c>
    </row>
    <row r="301" spans="1:9" ht="31.5">
      <c r="A301" s="138" t="s">
        <v>312</v>
      </c>
      <c r="B301" s="136" t="s">
        <v>275</v>
      </c>
      <c r="C301" s="136" t="s">
        <v>330</v>
      </c>
      <c r="D301" s="136" t="s">
        <v>430</v>
      </c>
      <c r="E301" s="136" t="s">
        <v>795</v>
      </c>
      <c r="F301" s="136" t="s">
        <v>246</v>
      </c>
      <c r="G301" s="137">
        <v>250000</v>
      </c>
      <c r="H301" s="137">
        <v>250000</v>
      </c>
      <c r="I301" s="137">
        <v>250000</v>
      </c>
    </row>
    <row r="302" spans="1:9" ht="31.5">
      <c r="A302" s="148" t="s">
        <v>794</v>
      </c>
      <c r="B302" s="136" t="s">
        <v>275</v>
      </c>
      <c r="C302" s="136" t="s">
        <v>330</v>
      </c>
      <c r="D302" s="136" t="s">
        <v>297</v>
      </c>
      <c r="E302" s="136" t="s">
        <v>278</v>
      </c>
      <c r="F302" s="136" t="s">
        <v>278</v>
      </c>
      <c r="G302" s="137">
        <v>5668625</v>
      </c>
      <c r="H302" s="137">
        <v>5666225</v>
      </c>
      <c r="I302" s="137">
        <v>5666225</v>
      </c>
    </row>
    <row r="303" spans="1:9" ht="15.75">
      <c r="A303" s="138" t="s">
        <v>313</v>
      </c>
      <c r="B303" s="136" t="s">
        <v>275</v>
      </c>
      <c r="C303" s="136" t="s">
        <v>330</v>
      </c>
      <c r="D303" s="136" t="s">
        <v>297</v>
      </c>
      <c r="E303" s="136" t="s">
        <v>793</v>
      </c>
      <c r="F303" s="139" t="s">
        <v>278</v>
      </c>
      <c r="G303" s="137">
        <v>5021515</v>
      </c>
      <c r="H303" s="137">
        <v>5019115</v>
      </c>
      <c r="I303" s="137">
        <v>5019115</v>
      </c>
    </row>
    <row r="304" spans="1:9" ht="63">
      <c r="A304" s="138" t="s">
        <v>305</v>
      </c>
      <c r="B304" s="136" t="s">
        <v>275</v>
      </c>
      <c r="C304" s="136" t="s">
        <v>330</v>
      </c>
      <c r="D304" s="136" t="s">
        <v>297</v>
      </c>
      <c r="E304" s="136" t="s">
        <v>793</v>
      </c>
      <c r="F304" s="136" t="s">
        <v>243</v>
      </c>
      <c r="G304" s="137">
        <v>4278577</v>
      </c>
      <c r="H304" s="137">
        <v>4278577</v>
      </c>
      <c r="I304" s="137">
        <v>4278577</v>
      </c>
    </row>
    <row r="305" spans="1:9" ht="15.75">
      <c r="A305" s="138" t="s">
        <v>315</v>
      </c>
      <c r="B305" s="136" t="s">
        <v>275</v>
      </c>
      <c r="C305" s="136" t="s">
        <v>330</v>
      </c>
      <c r="D305" s="136" t="s">
        <v>297</v>
      </c>
      <c r="E305" s="136" t="s">
        <v>793</v>
      </c>
      <c r="F305" s="136" t="s">
        <v>255</v>
      </c>
      <c r="G305" s="137">
        <v>4278577</v>
      </c>
      <c r="H305" s="137">
        <v>4278577</v>
      </c>
      <c r="I305" s="137">
        <v>4278577</v>
      </c>
    </row>
    <row r="306" spans="1:9" ht="31.5">
      <c r="A306" s="138" t="s">
        <v>311</v>
      </c>
      <c r="B306" s="136" t="s">
        <v>275</v>
      </c>
      <c r="C306" s="136" t="s">
        <v>330</v>
      </c>
      <c r="D306" s="136" t="s">
        <v>297</v>
      </c>
      <c r="E306" s="136" t="s">
        <v>793</v>
      </c>
      <c r="F306" s="136" t="s">
        <v>245</v>
      </c>
      <c r="G306" s="137">
        <v>742938</v>
      </c>
      <c r="H306" s="137">
        <v>740538</v>
      </c>
      <c r="I306" s="137">
        <v>740538</v>
      </c>
    </row>
    <row r="307" spans="1:9" ht="31.5">
      <c r="A307" s="138" t="s">
        <v>312</v>
      </c>
      <c r="B307" s="136" t="s">
        <v>275</v>
      </c>
      <c r="C307" s="136" t="s">
        <v>330</v>
      </c>
      <c r="D307" s="136" t="s">
        <v>297</v>
      </c>
      <c r="E307" s="136" t="s">
        <v>793</v>
      </c>
      <c r="F307" s="136" t="s">
        <v>246</v>
      </c>
      <c r="G307" s="137">
        <v>742938</v>
      </c>
      <c r="H307" s="137">
        <v>740538</v>
      </c>
      <c r="I307" s="137">
        <v>740538</v>
      </c>
    </row>
    <row r="308" spans="1:9" ht="63">
      <c r="A308" s="138" t="s">
        <v>587</v>
      </c>
      <c r="B308" s="136" t="s">
        <v>275</v>
      </c>
      <c r="C308" s="136" t="s">
        <v>330</v>
      </c>
      <c r="D308" s="136" t="s">
        <v>297</v>
      </c>
      <c r="E308" s="136" t="s">
        <v>792</v>
      </c>
      <c r="F308" s="139" t="s">
        <v>278</v>
      </c>
      <c r="G308" s="137">
        <v>35590</v>
      </c>
      <c r="H308" s="137">
        <v>35590</v>
      </c>
      <c r="I308" s="137">
        <v>35590</v>
      </c>
    </row>
    <row r="309" spans="1:9" ht="31.5">
      <c r="A309" s="138" t="s">
        <v>311</v>
      </c>
      <c r="B309" s="136" t="s">
        <v>275</v>
      </c>
      <c r="C309" s="136" t="s">
        <v>330</v>
      </c>
      <c r="D309" s="136" t="s">
        <v>297</v>
      </c>
      <c r="E309" s="136" t="s">
        <v>792</v>
      </c>
      <c r="F309" s="136" t="s">
        <v>245</v>
      </c>
      <c r="G309" s="137">
        <v>35590</v>
      </c>
      <c r="H309" s="137">
        <v>35590</v>
      </c>
      <c r="I309" s="137">
        <v>35590</v>
      </c>
    </row>
    <row r="310" spans="1:9" ht="31.5">
      <c r="A310" s="138" t="s">
        <v>312</v>
      </c>
      <c r="B310" s="136" t="s">
        <v>275</v>
      </c>
      <c r="C310" s="136" t="s">
        <v>330</v>
      </c>
      <c r="D310" s="136" t="s">
        <v>297</v>
      </c>
      <c r="E310" s="136" t="s">
        <v>792</v>
      </c>
      <c r="F310" s="136" t="s">
        <v>246</v>
      </c>
      <c r="G310" s="137">
        <v>35590</v>
      </c>
      <c r="H310" s="137">
        <v>35590</v>
      </c>
      <c r="I310" s="137">
        <v>35590</v>
      </c>
    </row>
    <row r="311" spans="1:9" ht="15.75">
      <c r="A311" s="138" t="s">
        <v>339</v>
      </c>
      <c r="B311" s="136" t="s">
        <v>275</v>
      </c>
      <c r="C311" s="136" t="s">
        <v>330</v>
      </c>
      <c r="D311" s="136" t="s">
        <v>297</v>
      </c>
      <c r="E311" s="136" t="s">
        <v>791</v>
      </c>
      <c r="F311" s="139" t="s">
        <v>278</v>
      </c>
      <c r="G311" s="137">
        <v>361520</v>
      </c>
      <c r="H311" s="137">
        <v>361520</v>
      </c>
      <c r="I311" s="137">
        <v>361520</v>
      </c>
    </row>
    <row r="312" spans="1:9" ht="31.5">
      <c r="A312" s="138" t="s">
        <v>311</v>
      </c>
      <c r="B312" s="136" t="s">
        <v>275</v>
      </c>
      <c r="C312" s="136" t="s">
        <v>330</v>
      </c>
      <c r="D312" s="136" t="s">
        <v>297</v>
      </c>
      <c r="E312" s="136" t="s">
        <v>791</v>
      </c>
      <c r="F312" s="136" t="s">
        <v>245</v>
      </c>
      <c r="G312" s="137">
        <v>81520</v>
      </c>
      <c r="H312" s="137">
        <v>81520</v>
      </c>
      <c r="I312" s="137">
        <v>81520</v>
      </c>
    </row>
    <row r="313" spans="1:9" ht="31.5">
      <c r="A313" s="138" t="s">
        <v>312</v>
      </c>
      <c r="B313" s="136" t="s">
        <v>275</v>
      </c>
      <c r="C313" s="136" t="s">
        <v>330</v>
      </c>
      <c r="D313" s="136" t="s">
        <v>297</v>
      </c>
      <c r="E313" s="136" t="s">
        <v>791</v>
      </c>
      <c r="F313" s="136" t="s">
        <v>246</v>
      </c>
      <c r="G313" s="137">
        <v>81520</v>
      </c>
      <c r="H313" s="137">
        <v>81520</v>
      </c>
      <c r="I313" s="137">
        <v>81520</v>
      </c>
    </row>
    <row r="314" spans="1:9" ht="15.75">
      <c r="A314" s="138" t="s">
        <v>341</v>
      </c>
      <c r="B314" s="136" t="s">
        <v>275</v>
      </c>
      <c r="C314" s="136" t="s">
        <v>330</v>
      </c>
      <c r="D314" s="136" t="s">
        <v>297</v>
      </c>
      <c r="E314" s="136" t="s">
        <v>791</v>
      </c>
      <c r="F314" s="136" t="s">
        <v>247</v>
      </c>
      <c r="G314" s="137">
        <v>280000</v>
      </c>
      <c r="H314" s="137">
        <v>280000</v>
      </c>
      <c r="I314" s="137">
        <v>280000</v>
      </c>
    </row>
    <row r="315" spans="1:9" ht="47.25">
      <c r="A315" s="138" t="s">
        <v>342</v>
      </c>
      <c r="B315" s="136" t="s">
        <v>275</v>
      </c>
      <c r="C315" s="136" t="s">
        <v>330</v>
      </c>
      <c r="D315" s="136" t="s">
        <v>297</v>
      </c>
      <c r="E315" s="136" t="s">
        <v>791</v>
      </c>
      <c r="F315" s="136" t="s">
        <v>256</v>
      </c>
      <c r="G315" s="137">
        <v>280000</v>
      </c>
      <c r="H315" s="137">
        <v>280000</v>
      </c>
      <c r="I315" s="137">
        <v>280000</v>
      </c>
    </row>
    <row r="316" spans="1:9" ht="47.25">
      <c r="A316" s="138" t="s">
        <v>656</v>
      </c>
      <c r="B316" s="136" t="s">
        <v>275</v>
      </c>
      <c r="C316" s="136" t="s">
        <v>330</v>
      </c>
      <c r="D316" s="136" t="s">
        <v>297</v>
      </c>
      <c r="E316" s="136" t="s">
        <v>790</v>
      </c>
      <c r="F316" s="139" t="s">
        <v>278</v>
      </c>
      <c r="G316" s="137">
        <v>250000</v>
      </c>
      <c r="H316" s="137">
        <v>250000</v>
      </c>
      <c r="I316" s="137">
        <v>250000</v>
      </c>
    </row>
    <row r="317" spans="1:9" ht="31.5">
      <c r="A317" s="138" t="s">
        <v>311</v>
      </c>
      <c r="B317" s="136" t="s">
        <v>275</v>
      </c>
      <c r="C317" s="136" t="s">
        <v>330</v>
      </c>
      <c r="D317" s="136" t="s">
        <v>297</v>
      </c>
      <c r="E317" s="136" t="s">
        <v>790</v>
      </c>
      <c r="F317" s="136" t="s">
        <v>245</v>
      </c>
      <c r="G317" s="137">
        <v>250000</v>
      </c>
      <c r="H317" s="137">
        <v>250000</v>
      </c>
      <c r="I317" s="137">
        <v>250000</v>
      </c>
    </row>
    <row r="318" spans="1:9" ht="31.5">
      <c r="A318" s="138" t="s">
        <v>312</v>
      </c>
      <c r="B318" s="136" t="s">
        <v>275</v>
      </c>
      <c r="C318" s="136" t="s">
        <v>330</v>
      </c>
      <c r="D318" s="136" t="s">
        <v>297</v>
      </c>
      <c r="E318" s="136" t="s">
        <v>790</v>
      </c>
      <c r="F318" s="136" t="s">
        <v>246</v>
      </c>
      <c r="G318" s="137">
        <v>250000</v>
      </c>
      <c r="H318" s="137">
        <v>250000</v>
      </c>
      <c r="I318" s="137">
        <v>250000</v>
      </c>
    </row>
    <row r="319" spans="1:9" ht="15.75">
      <c r="A319" s="148" t="s">
        <v>789</v>
      </c>
      <c r="B319" s="136" t="s">
        <v>275</v>
      </c>
      <c r="C319" s="136" t="s">
        <v>336</v>
      </c>
      <c r="D319" s="136" t="s">
        <v>278</v>
      </c>
      <c r="E319" s="136" t="s">
        <v>278</v>
      </c>
      <c r="F319" s="136" t="s">
        <v>278</v>
      </c>
      <c r="G319" s="137">
        <v>186662175.66999999</v>
      </c>
      <c r="H319" s="137">
        <v>46760356.619999997</v>
      </c>
      <c r="I319" s="137">
        <v>204511415.43000001</v>
      </c>
    </row>
    <row r="320" spans="1:9" ht="15.75">
      <c r="A320" s="148" t="s">
        <v>788</v>
      </c>
      <c r="B320" s="136" t="s">
        <v>275</v>
      </c>
      <c r="C320" s="136" t="s">
        <v>336</v>
      </c>
      <c r="D320" s="136" t="s">
        <v>349</v>
      </c>
      <c r="E320" s="136" t="s">
        <v>278</v>
      </c>
      <c r="F320" s="136" t="s">
        <v>278</v>
      </c>
      <c r="G320" s="137">
        <v>723959.47</v>
      </c>
      <c r="H320" s="137">
        <v>660087.92000000004</v>
      </c>
      <c r="I320" s="137">
        <v>596216.37</v>
      </c>
    </row>
    <row r="321" spans="1:9" ht="94.5">
      <c r="A321" s="138" t="s">
        <v>337</v>
      </c>
      <c r="B321" s="136" t="s">
        <v>275</v>
      </c>
      <c r="C321" s="136" t="s">
        <v>336</v>
      </c>
      <c r="D321" s="136" t="s">
        <v>349</v>
      </c>
      <c r="E321" s="136" t="s">
        <v>787</v>
      </c>
      <c r="F321" s="139" t="s">
        <v>278</v>
      </c>
      <c r="G321" s="137">
        <v>723959.47</v>
      </c>
      <c r="H321" s="137">
        <v>660087.92000000004</v>
      </c>
      <c r="I321" s="137">
        <v>596216.37</v>
      </c>
    </row>
    <row r="322" spans="1:9" ht="31.5">
      <c r="A322" s="138" t="s">
        <v>311</v>
      </c>
      <c r="B322" s="136" t="s">
        <v>275</v>
      </c>
      <c r="C322" s="136" t="s">
        <v>336</v>
      </c>
      <c r="D322" s="136" t="s">
        <v>349</v>
      </c>
      <c r="E322" s="136" t="s">
        <v>787</v>
      </c>
      <c r="F322" s="136" t="s">
        <v>245</v>
      </c>
      <c r="G322" s="137">
        <v>723959.47</v>
      </c>
      <c r="H322" s="137">
        <v>660087.92000000004</v>
      </c>
      <c r="I322" s="137">
        <v>596216.37</v>
      </c>
    </row>
    <row r="323" spans="1:9" ht="31.5">
      <c r="A323" s="138" t="s">
        <v>312</v>
      </c>
      <c r="B323" s="136" t="s">
        <v>275</v>
      </c>
      <c r="C323" s="136" t="s">
        <v>336</v>
      </c>
      <c r="D323" s="136" t="s">
        <v>349</v>
      </c>
      <c r="E323" s="136" t="s">
        <v>787</v>
      </c>
      <c r="F323" s="136" t="s">
        <v>246</v>
      </c>
      <c r="G323" s="137">
        <v>723959.47</v>
      </c>
      <c r="H323" s="137">
        <v>660087.92000000004</v>
      </c>
      <c r="I323" s="137">
        <v>596216.37</v>
      </c>
    </row>
    <row r="324" spans="1:9" ht="15.75">
      <c r="A324" s="148" t="s">
        <v>786</v>
      </c>
      <c r="B324" s="136" t="s">
        <v>275</v>
      </c>
      <c r="C324" s="136" t="s">
        <v>336</v>
      </c>
      <c r="D324" s="136" t="s">
        <v>380</v>
      </c>
      <c r="E324" s="136" t="s">
        <v>278</v>
      </c>
      <c r="F324" s="136" t="s">
        <v>278</v>
      </c>
      <c r="G324" s="137">
        <v>952027.2</v>
      </c>
      <c r="H324" s="137">
        <v>744132</v>
      </c>
      <c r="I324" s="137">
        <v>744132</v>
      </c>
    </row>
    <row r="325" spans="1:9" ht="47.25">
      <c r="A325" s="138" t="s">
        <v>316</v>
      </c>
      <c r="B325" s="136" t="s">
        <v>275</v>
      </c>
      <c r="C325" s="136" t="s">
        <v>336</v>
      </c>
      <c r="D325" s="136" t="s">
        <v>380</v>
      </c>
      <c r="E325" s="136" t="s">
        <v>763</v>
      </c>
      <c r="F325" s="139" t="s">
        <v>278</v>
      </c>
      <c r="G325" s="137">
        <v>129859.2</v>
      </c>
      <c r="H325" s="137">
        <v>0</v>
      </c>
      <c r="I325" s="137">
        <v>0</v>
      </c>
    </row>
    <row r="326" spans="1:9" ht="31.5">
      <c r="A326" s="138" t="s">
        <v>311</v>
      </c>
      <c r="B326" s="136" t="s">
        <v>275</v>
      </c>
      <c r="C326" s="136" t="s">
        <v>336</v>
      </c>
      <c r="D326" s="136" t="s">
        <v>380</v>
      </c>
      <c r="E326" s="136" t="s">
        <v>763</v>
      </c>
      <c r="F326" s="136" t="s">
        <v>245</v>
      </c>
      <c r="G326" s="137">
        <v>129859.2</v>
      </c>
      <c r="H326" s="137">
        <v>0</v>
      </c>
      <c r="I326" s="137">
        <v>0</v>
      </c>
    </row>
    <row r="327" spans="1:9" ht="31.5">
      <c r="A327" s="138" t="s">
        <v>312</v>
      </c>
      <c r="B327" s="136" t="s">
        <v>275</v>
      </c>
      <c r="C327" s="136" t="s">
        <v>336</v>
      </c>
      <c r="D327" s="136" t="s">
        <v>380</v>
      </c>
      <c r="E327" s="136" t="s">
        <v>763</v>
      </c>
      <c r="F327" s="136" t="s">
        <v>246</v>
      </c>
      <c r="G327" s="137">
        <v>129859.2</v>
      </c>
      <c r="H327" s="137">
        <v>0</v>
      </c>
      <c r="I327" s="137">
        <v>0</v>
      </c>
    </row>
    <row r="328" spans="1:9" ht="63">
      <c r="A328" s="138" t="s">
        <v>343</v>
      </c>
      <c r="B328" s="136" t="s">
        <v>275</v>
      </c>
      <c r="C328" s="136" t="s">
        <v>336</v>
      </c>
      <c r="D328" s="136" t="s">
        <v>380</v>
      </c>
      <c r="E328" s="136" t="s">
        <v>785</v>
      </c>
      <c r="F328" s="139" t="s">
        <v>278</v>
      </c>
      <c r="G328" s="137">
        <v>822168</v>
      </c>
      <c r="H328" s="137">
        <v>744132</v>
      </c>
      <c r="I328" s="137">
        <v>744132</v>
      </c>
    </row>
    <row r="329" spans="1:9" ht="15.75">
      <c r="A329" s="138" t="s">
        <v>341</v>
      </c>
      <c r="B329" s="136" t="s">
        <v>275</v>
      </c>
      <c r="C329" s="136" t="s">
        <v>336</v>
      </c>
      <c r="D329" s="136" t="s">
        <v>380</v>
      </c>
      <c r="E329" s="136" t="s">
        <v>785</v>
      </c>
      <c r="F329" s="136" t="s">
        <v>247</v>
      </c>
      <c r="G329" s="137">
        <v>822168</v>
      </c>
      <c r="H329" s="137">
        <v>744132</v>
      </c>
      <c r="I329" s="137">
        <v>744132</v>
      </c>
    </row>
    <row r="330" spans="1:9" ht="47.25">
      <c r="A330" s="138" t="s">
        <v>342</v>
      </c>
      <c r="B330" s="136" t="s">
        <v>275</v>
      </c>
      <c r="C330" s="136" t="s">
        <v>336</v>
      </c>
      <c r="D330" s="136" t="s">
        <v>380</v>
      </c>
      <c r="E330" s="136" t="s">
        <v>785</v>
      </c>
      <c r="F330" s="136" t="s">
        <v>256</v>
      </c>
      <c r="G330" s="137">
        <v>822168</v>
      </c>
      <c r="H330" s="137">
        <v>744132</v>
      </c>
      <c r="I330" s="137">
        <v>744132</v>
      </c>
    </row>
    <row r="331" spans="1:9" ht="15.75">
      <c r="A331" s="148" t="s">
        <v>784</v>
      </c>
      <c r="B331" s="136" t="s">
        <v>275</v>
      </c>
      <c r="C331" s="136" t="s">
        <v>336</v>
      </c>
      <c r="D331" s="136" t="s">
        <v>430</v>
      </c>
      <c r="E331" s="136" t="s">
        <v>278</v>
      </c>
      <c r="F331" s="136" t="s">
        <v>278</v>
      </c>
      <c r="G331" s="137">
        <v>179241698.22</v>
      </c>
      <c r="H331" s="137">
        <v>43333364</v>
      </c>
      <c r="I331" s="137">
        <v>184415143.38999999</v>
      </c>
    </row>
    <row r="332" spans="1:9" ht="31.5">
      <c r="A332" s="138" t="s">
        <v>500</v>
      </c>
      <c r="B332" s="136" t="s">
        <v>275</v>
      </c>
      <c r="C332" s="136" t="s">
        <v>336</v>
      </c>
      <c r="D332" s="136" t="s">
        <v>430</v>
      </c>
      <c r="E332" s="136" t="s">
        <v>783</v>
      </c>
      <c r="F332" s="139" t="s">
        <v>278</v>
      </c>
      <c r="G332" s="137">
        <v>1072409.8400000001</v>
      </c>
      <c r="H332" s="137">
        <v>0</v>
      </c>
      <c r="I332" s="137">
        <v>0</v>
      </c>
    </row>
    <row r="333" spans="1:9" ht="31.5">
      <c r="A333" s="138" t="s">
        <v>364</v>
      </c>
      <c r="B333" s="136" t="s">
        <v>275</v>
      </c>
      <c r="C333" s="136" t="s">
        <v>336</v>
      </c>
      <c r="D333" s="136" t="s">
        <v>430</v>
      </c>
      <c r="E333" s="136" t="s">
        <v>783</v>
      </c>
      <c r="F333" s="136" t="s">
        <v>257</v>
      </c>
      <c r="G333" s="137">
        <v>1072409.8400000001</v>
      </c>
      <c r="H333" s="137">
        <v>0</v>
      </c>
      <c r="I333" s="137">
        <v>0</v>
      </c>
    </row>
    <row r="334" spans="1:9" ht="15.75">
      <c r="A334" s="138" t="s">
        <v>365</v>
      </c>
      <c r="B334" s="136" t="s">
        <v>275</v>
      </c>
      <c r="C334" s="136" t="s">
        <v>336</v>
      </c>
      <c r="D334" s="136" t="s">
        <v>430</v>
      </c>
      <c r="E334" s="136" t="s">
        <v>783</v>
      </c>
      <c r="F334" s="136" t="s">
        <v>258</v>
      </c>
      <c r="G334" s="137">
        <v>1072409.8400000001</v>
      </c>
      <c r="H334" s="137">
        <v>0</v>
      </c>
      <c r="I334" s="137">
        <v>0</v>
      </c>
    </row>
    <row r="335" spans="1:9" ht="15.75">
      <c r="A335" s="138" t="s">
        <v>502</v>
      </c>
      <c r="B335" s="136" t="s">
        <v>275</v>
      </c>
      <c r="C335" s="136" t="s">
        <v>336</v>
      </c>
      <c r="D335" s="136" t="s">
        <v>430</v>
      </c>
      <c r="E335" s="136" t="s">
        <v>782</v>
      </c>
      <c r="F335" s="139" t="s">
        <v>278</v>
      </c>
      <c r="G335" s="137">
        <v>515310</v>
      </c>
      <c r="H335" s="137">
        <v>515310</v>
      </c>
      <c r="I335" s="137">
        <v>515310</v>
      </c>
    </row>
    <row r="336" spans="1:9" ht="31.5">
      <c r="A336" s="138" t="s">
        <v>311</v>
      </c>
      <c r="B336" s="136" t="s">
        <v>275</v>
      </c>
      <c r="C336" s="136" t="s">
        <v>336</v>
      </c>
      <c r="D336" s="136" t="s">
        <v>430</v>
      </c>
      <c r="E336" s="136" t="s">
        <v>782</v>
      </c>
      <c r="F336" s="136" t="s">
        <v>245</v>
      </c>
      <c r="G336" s="137">
        <v>515310</v>
      </c>
      <c r="H336" s="137">
        <v>515310</v>
      </c>
      <c r="I336" s="137">
        <v>515310</v>
      </c>
    </row>
    <row r="337" spans="1:9" ht="31.5">
      <c r="A337" s="138" t="s">
        <v>312</v>
      </c>
      <c r="B337" s="136" t="s">
        <v>275</v>
      </c>
      <c r="C337" s="136" t="s">
        <v>336</v>
      </c>
      <c r="D337" s="136" t="s">
        <v>430</v>
      </c>
      <c r="E337" s="136" t="s">
        <v>782</v>
      </c>
      <c r="F337" s="136" t="s">
        <v>246</v>
      </c>
      <c r="G337" s="137">
        <v>515310</v>
      </c>
      <c r="H337" s="137">
        <v>515310</v>
      </c>
      <c r="I337" s="137">
        <v>515310</v>
      </c>
    </row>
    <row r="338" spans="1:9" ht="31.5">
      <c r="A338" s="138" t="s">
        <v>504</v>
      </c>
      <c r="B338" s="136" t="s">
        <v>275</v>
      </c>
      <c r="C338" s="136" t="s">
        <v>336</v>
      </c>
      <c r="D338" s="136" t="s">
        <v>430</v>
      </c>
      <c r="E338" s="136" t="s">
        <v>781</v>
      </c>
      <c r="F338" s="139" t="s">
        <v>278</v>
      </c>
      <c r="G338" s="137">
        <v>106319387.67</v>
      </c>
      <c r="H338" s="137">
        <v>0</v>
      </c>
      <c r="I338" s="137">
        <v>129741816.2</v>
      </c>
    </row>
    <row r="339" spans="1:9" ht="31.5">
      <c r="A339" s="138" t="s">
        <v>364</v>
      </c>
      <c r="B339" s="136" t="s">
        <v>275</v>
      </c>
      <c r="C339" s="136" t="s">
        <v>336</v>
      </c>
      <c r="D339" s="136" t="s">
        <v>430</v>
      </c>
      <c r="E339" s="136" t="s">
        <v>781</v>
      </c>
      <c r="F339" s="136" t="s">
        <v>257</v>
      </c>
      <c r="G339" s="137">
        <v>106319387.67</v>
      </c>
      <c r="H339" s="137">
        <v>0</v>
      </c>
      <c r="I339" s="137">
        <v>129741816.2</v>
      </c>
    </row>
    <row r="340" spans="1:9" ht="15.75">
      <c r="A340" s="138" t="s">
        <v>365</v>
      </c>
      <c r="B340" s="136" t="s">
        <v>275</v>
      </c>
      <c r="C340" s="136" t="s">
        <v>336</v>
      </c>
      <c r="D340" s="136" t="s">
        <v>430</v>
      </c>
      <c r="E340" s="136" t="s">
        <v>781</v>
      </c>
      <c r="F340" s="136" t="s">
        <v>258</v>
      </c>
      <c r="G340" s="137">
        <v>106319387.67</v>
      </c>
      <c r="H340" s="137">
        <v>0</v>
      </c>
      <c r="I340" s="137">
        <v>129741816.2</v>
      </c>
    </row>
    <row r="341" spans="1:9" ht="31.5">
      <c r="A341" s="138" t="s">
        <v>507</v>
      </c>
      <c r="B341" s="136" t="s">
        <v>275</v>
      </c>
      <c r="C341" s="136" t="s">
        <v>336</v>
      </c>
      <c r="D341" s="136" t="s">
        <v>430</v>
      </c>
      <c r="E341" s="136" t="s">
        <v>780</v>
      </c>
      <c r="F341" s="139" t="s">
        <v>278</v>
      </c>
      <c r="G341" s="137">
        <v>1219568.26</v>
      </c>
      <c r="H341" s="137">
        <v>1394820</v>
      </c>
      <c r="I341" s="137">
        <v>868000.01</v>
      </c>
    </row>
    <row r="342" spans="1:9" ht="31.5">
      <c r="A342" s="138" t="s">
        <v>311</v>
      </c>
      <c r="B342" s="136" t="s">
        <v>275</v>
      </c>
      <c r="C342" s="136" t="s">
        <v>336</v>
      </c>
      <c r="D342" s="136" t="s">
        <v>430</v>
      </c>
      <c r="E342" s="136" t="s">
        <v>780</v>
      </c>
      <c r="F342" s="136" t="s">
        <v>245</v>
      </c>
      <c r="G342" s="137">
        <v>1219568.26</v>
      </c>
      <c r="H342" s="137">
        <v>1394820</v>
      </c>
      <c r="I342" s="137">
        <v>868000.01</v>
      </c>
    </row>
    <row r="343" spans="1:9" ht="31.5">
      <c r="A343" s="138" t="s">
        <v>312</v>
      </c>
      <c r="B343" s="136" t="s">
        <v>275</v>
      </c>
      <c r="C343" s="136" t="s">
        <v>336</v>
      </c>
      <c r="D343" s="136" t="s">
        <v>430</v>
      </c>
      <c r="E343" s="136" t="s">
        <v>780</v>
      </c>
      <c r="F343" s="136" t="s">
        <v>246</v>
      </c>
      <c r="G343" s="137">
        <v>1219568.26</v>
      </c>
      <c r="H343" s="137">
        <v>1394820</v>
      </c>
      <c r="I343" s="137">
        <v>868000.01</v>
      </c>
    </row>
    <row r="344" spans="1:9" ht="47.25">
      <c r="A344" s="138" t="s">
        <v>509</v>
      </c>
      <c r="B344" s="136" t="s">
        <v>275</v>
      </c>
      <c r="C344" s="136" t="s">
        <v>336</v>
      </c>
      <c r="D344" s="136" t="s">
        <v>430</v>
      </c>
      <c r="E344" s="136" t="s">
        <v>779</v>
      </c>
      <c r="F344" s="139" t="s">
        <v>278</v>
      </c>
      <c r="G344" s="137">
        <v>39105416.710000001</v>
      </c>
      <c r="H344" s="137">
        <v>13599142.82</v>
      </c>
      <c r="I344" s="137">
        <v>14826649.779999999</v>
      </c>
    </row>
    <row r="345" spans="1:9" ht="15.75">
      <c r="A345" s="138" t="s">
        <v>369</v>
      </c>
      <c r="B345" s="136" t="s">
        <v>275</v>
      </c>
      <c r="C345" s="136" t="s">
        <v>336</v>
      </c>
      <c r="D345" s="136" t="s">
        <v>430</v>
      </c>
      <c r="E345" s="136" t="s">
        <v>779</v>
      </c>
      <c r="F345" s="136" t="s">
        <v>253</v>
      </c>
      <c r="G345" s="137">
        <v>39105416.710000001</v>
      </c>
      <c r="H345" s="137">
        <v>13599142.82</v>
      </c>
      <c r="I345" s="137">
        <v>14826649.779999999</v>
      </c>
    </row>
    <row r="346" spans="1:9" ht="15.75">
      <c r="A346" s="138" t="s">
        <v>200</v>
      </c>
      <c r="B346" s="136" t="s">
        <v>275</v>
      </c>
      <c r="C346" s="136" t="s">
        <v>336</v>
      </c>
      <c r="D346" s="136" t="s">
        <v>430</v>
      </c>
      <c r="E346" s="136" t="s">
        <v>779</v>
      </c>
      <c r="F346" s="136" t="s">
        <v>259</v>
      </c>
      <c r="G346" s="137">
        <v>39105416.710000001</v>
      </c>
      <c r="H346" s="137">
        <v>13599142.82</v>
      </c>
      <c r="I346" s="137">
        <v>14826649.779999999</v>
      </c>
    </row>
    <row r="347" spans="1:9" ht="31.5">
      <c r="A347" s="138" t="s">
        <v>512</v>
      </c>
      <c r="B347" s="136" t="s">
        <v>275</v>
      </c>
      <c r="C347" s="136" t="s">
        <v>336</v>
      </c>
      <c r="D347" s="136" t="s">
        <v>430</v>
      </c>
      <c r="E347" s="136" t="s">
        <v>778</v>
      </c>
      <c r="F347" s="139" t="s">
        <v>278</v>
      </c>
      <c r="G347" s="137">
        <v>30999285.739999998</v>
      </c>
      <c r="H347" s="137">
        <v>27824091.18</v>
      </c>
      <c r="I347" s="137">
        <v>38463367.399999999</v>
      </c>
    </row>
    <row r="348" spans="1:9" ht="31.5">
      <c r="A348" s="138" t="s">
        <v>311</v>
      </c>
      <c r="B348" s="136" t="s">
        <v>275</v>
      </c>
      <c r="C348" s="136" t="s">
        <v>336</v>
      </c>
      <c r="D348" s="136" t="s">
        <v>430</v>
      </c>
      <c r="E348" s="136" t="s">
        <v>778</v>
      </c>
      <c r="F348" s="136" t="s">
        <v>245</v>
      </c>
      <c r="G348" s="137">
        <v>2890282.61</v>
      </c>
      <c r="H348" s="137">
        <v>27824091.18</v>
      </c>
      <c r="I348" s="137">
        <v>38463367.399999999</v>
      </c>
    </row>
    <row r="349" spans="1:9" ht="31.5">
      <c r="A349" s="138" t="s">
        <v>312</v>
      </c>
      <c r="B349" s="136" t="s">
        <v>275</v>
      </c>
      <c r="C349" s="136" t="s">
        <v>336</v>
      </c>
      <c r="D349" s="136" t="s">
        <v>430</v>
      </c>
      <c r="E349" s="136" t="s">
        <v>778</v>
      </c>
      <c r="F349" s="136" t="s">
        <v>246</v>
      </c>
      <c r="G349" s="137">
        <v>2890282.61</v>
      </c>
      <c r="H349" s="137">
        <v>27824091.18</v>
      </c>
      <c r="I349" s="137">
        <v>38463367.399999999</v>
      </c>
    </row>
    <row r="350" spans="1:9" ht="15.75">
      <c r="A350" s="138" t="s">
        <v>369</v>
      </c>
      <c r="B350" s="136" t="s">
        <v>275</v>
      </c>
      <c r="C350" s="136" t="s">
        <v>336</v>
      </c>
      <c r="D350" s="136" t="s">
        <v>430</v>
      </c>
      <c r="E350" s="136" t="s">
        <v>778</v>
      </c>
      <c r="F350" s="136" t="s">
        <v>253</v>
      </c>
      <c r="G350" s="137">
        <v>28109003.129999999</v>
      </c>
      <c r="H350" s="137">
        <v>0</v>
      </c>
      <c r="I350" s="137">
        <v>0</v>
      </c>
    </row>
    <row r="351" spans="1:9" ht="15.75">
      <c r="A351" s="138" t="s">
        <v>200</v>
      </c>
      <c r="B351" s="136" t="s">
        <v>275</v>
      </c>
      <c r="C351" s="136" t="s">
        <v>336</v>
      </c>
      <c r="D351" s="136" t="s">
        <v>430</v>
      </c>
      <c r="E351" s="136" t="s">
        <v>778</v>
      </c>
      <c r="F351" s="136" t="s">
        <v>259</v>
      </c>
      <c r="G351" s="137">
        <v>28109003.129999999</v>
      </c>
      <c r="H351" s="137">
        <v>0</v>
      </c>
      <c r="I351" s="137">
        <v>0</v>
      </c>
    </row>
    <row r="352" spans="1:9" ht="31.5">
      <c r="A352" s="138" t="s">
        <v>662</v>
      </c>
      <c r="B352" s="136" t="s">
        <v>275</v>
      </c>
      <c r="C352" s="136" t="s">
        <v>336</v>
      </c>
      <c r="D352" s="136" t="s">
        <v>430</v>
      </c>
      <c r="E352" s="136" t="s">
        <v>765</v>
      </c>
      <c r="F352" s="139" t="s">
        <v>278</v>
      </c>
      <c r="G352" s="137">
        <v>10320</v>
      </c>
      <c r="H352" s="137">
        <v>0</v>
      </c>
      <c r="I352" s="137">
        <v>0</v>
      </c>
    </row>
    <row r="353" spans="1:9" ht="15.75">
      <c r="A353" s="138" t="s">
        <v>341</v>
      </c>
      <c r="B353" s="136" t="s">
        <v>275</v>
      </c>
      <c r="C353" s="136" t="s">
        <v>336</v>
      </c>
      <c r="D353" s="136" t="s">
        <v>430</v>
      </c>
      <c r="E353" s="136" t="s">
        <v>765</v>
      </c>
      <c r="F353" s="136" t="s">
        <v>247</v>
      </c>
      <c r="G353" s="137">
        <v>10320</v>
      </c>
      <c r="H353" s="137">
        <v>0</v>
      </c>
      <c r="I353" s="137">
        <v>0</v>
      </c>
    </row>
    <row r="354" spans="1:9" ht="15.75">
      <c r="A354" s="138" t="s">
        <v>664</v>
      </c>
      <c r="B354" s="136" t="s">
        <v>275</v>
      </c>
      <c r="C354" s="136" t="s">
        <v>336</v>
      </c>
      <c r="D354" s="136" t="s">
        <v>430</v>
      </c>
      <c r="E354" s="136" t="s">
        <v>765</v>
      </c>
      <c r="F354" s="136" t="s">
        <v>613</v>
      </c>
      <c r="G354" s="137">
        <v>10320</v>
      </c>
      <c r="H354" s="137">
        <v>0</v>
      </c>
      <c r="I354" s="137">
        <v>0</v>
      </c>
    </row>
    <row r="355" spans="1:9" ht="15.75">
      <c r="A355" s="148" t="s">
        <v>777</v>
      </c>
      <c r="B355" s="136" t="s">
        <v>275</v>
      </c>
      <c r="C355" s="136" t="s">
        <v>336</v>
      </c>
      <c r="D355" s="136" t="s">
        <v>441</v>
      </c>
      <c r="E355" s="136" t="s">
        <v>278</v>
      </c>
      <c r="F355" s="136" t="s">
        <v>278</v>
      </c>
      <c r="G355" s="137">
        <v>5744490.7800000003</v>
      </c>
      <c r="H355" s="137">
        <v>2022772.7</v>
      </c>
      <c r="I355" s="137">
        <v>18755923.670000002</v>
      </c>
    </row>
    <row r="356" spans="1:9" ht="15.75">
      <c r="A356" s="138" t="s">
        <v>614</v>
      </c>
      <c r="B356" s="136" t="s">
        <v>275</v>
      </c>
      <c r="C356" s="136" t="s">
        <v>336</v>
      </c>
      <c r="D356" s="136" t="s">
        <v>441</v>
      </c>
      <c r="E356" s="136" t="s">
        <v>776</v>
      </c>
      <c r="F356" s="139" t="s">
        <v>278</v>
      </c>
      <c r="G356" s="137">
        <v>2140172</v>
      </c>
      <c r="H356" s="137">
        <v>2004772.7</v>
      </c>
      <c r="I356" s="137">
        <v>18070923.670000002</v>
      </c>
    </row>
    <row r="357" spans="1:9" ht="31.5">
      <c r="A357" s="138" t="s">
        <v>311</v>
      </c>
      <c r="B357" s="136" t="s">
        <v>275</v>
      </c>
      <c r="C357" s="136" t="s">
        <v>336</v>
      </c>
      <c r="D357" s="136" t="s">
        <v>441</v>
      </c>
      <c r="E357" s="136" t="s">
        <v>776</v>
      </c>
      <c r="F357" s="136" t="s">
        <v>245</v>
      </c>
      <c r="G357" s="137">
        <v>2140172</v>
      </c>
      <c r="H357" s="137">
        <v>2004772.7</v>
      </c>
      <c r="I357" s="137">
        <v>18070923.670000002</v>
      </c>
    </row>
    <row r="358" spans="1:9" ht="31.5">
      <c r="A358" s="138" t="s">
        <v>312</v>
      </c>
      <c r="B358" s="136" t="s">
        <v>275</v>
      </c>
      <c r="C358" s="136" t="s">
        <v>336</v>
      </c>
      <c r="D358" s="136" t="s">
        <v>441</v>
      </c>
      <c r="E358" s="136" t="s">
        <v>776</v>
      </c>
      <c r="F358" s="136" t="s">
        <v>246</v>
      </c>
      <c r="G358" s="137">
        <v>2140172</v>
      </c>
      <c r="H358" s="137">
        <v>2004772.7</v>
      </c>
      <c r="I358" s="137">
        <v>18070923.670000002</v>
      </c>
    </row>
    <row r="359" spans="1:9" ht="15.75">
      <c r="A359" s="138" t="s">
        <v>646</v>
      </c>
      <c r="B359" s="136" t="s">
        <v>275</v>
      </c>
      <c r="C359" s="136" t="s">
        <v>336</v>
      </c>
      <c r="D359" s="136" t="s">
        <v>441</v>
      </c>
      <c r="E359" s="136" t="s">
        <v>773</v>
      </c>
      <c r="F359" s="139" t="s">
        <v>278</v>
      </c>
      <c r="G359" s="137">
        <v>18000</v>
      </c>
      <c r="H359" s="137">
        <v>12000</v>
      </c>
      <c r="I359" s="137">
        <v>12000</v>
      </c>
    </row>
    <row r="360" spans="1:9" ht="31.5">
      <c r="A360" s="138" t="s">
        <v>311</v>
      </c>
      <c r="B360" s="136" t="s">
        <v>275</v>
      </c>
      <c r="C360" s="136" t="s">
        <v>336</v>
      </c>
      <c r="D360" s="136" t="s">
        <v>441</v>
      </c>
      <c r="E360" s="136" t="s">
        <v>773</v>
      </c>
      <c r="F360" s="136" t="s">
        <v>245</v>
      </c>
      <c r="G360" s="137">
        <v>18000</v>
      </c>
      <c r="H360" s="137">
        <v>12000</v>
      </c>
      <c r="I360" s="137">
        <v>12000</v>
      </c>
    </row>
    <row r="361" spans="1:9" ht="31.5">
      <c r="A361" s="138" t="s">
        <v>312</v>
      </c>
      <c r="B361" s="136" t="s">
        <v>275</v>
      </c>
      <c r="C361" s="136" t="s">
        <v>336</v>
      </c>
      <c r="D361" s="136" t="s">
        <v>441</v>
      </c>
      <c r="E361" s="136" t="s">
        <v>773</v>
      </c>
      <c r="F361" s="136" t="s">
        <v>246</v>
      </c>
      <c r="G361" s="137">
        <v>18000</v>
      </c>
      <c r="H361" s="137">
        <v>12000</v>
      </c>
      <c r="I361" s="137">
        <v>12000</v>
      </c>
    </row>
    <row r="362" spans="1:9" ht="15.75">
      <c r="A362" s="138" t="s">
        <v>646</v>
      </c>
      <c r="B362" s="136" t="s">
        <v>275</v>
      </c>
      <c r="C362" s="136" t="s">
        <v>336</v>
      </c>
      <c r="D362" s="136" t="s">
        <v>441</v>
      </c>
      <c r="E362" s="136" t="s">
        <v>772</v>
      </c>
      <c r="F362" s="139" t="s">
        <v>278</v>
      </c>
      <c r="G362" s="137">
        <v>0</v>
      </c>
      <c r="H362" s="137">
        <v>6000</v>
      </c>
      <c r="I362" s="137">
        <v>6000</v>
      </c>
    </row>
    <row r="363" spans="1:9" ht="31.5">
      <c r="A363" s="138" t="s">
        <v>311</v>
      </c>
      <c r="B363" s="136" t="s">
        <v>275</v>
      </c>
      <c r="C363" s="136" t="s">
        <v>336</v>
      </c>
      <c r="D363" s="136" t="s">
        <v>441</v>
      </c>
      <c r="E363" s="136" t="s">
        <v>772</v>
      </c>
      <c r="F363" s="136" t="s">
        <v>245</v>
      </c>
      <c r="G363" s="137">
        <v>0</v>
      </c>
      <c r="H363" s="137">
        <v>6000</v>
      </c>
      <c r="I363" s="137">
        <v>6000</v>
      </c>
    </row>
    <row r="364" spans="1:9" ht="31.5">
      <c r="A364" s="138" t="s">
        <v>312</v>
      </c>
      <c r="B364" s="136" t="s">
        <v>275</v>
      </c>
      <c r="C364" s="136" t="s">
        <v>336</v>
      </c>
      <c r="D364" s="136" t="s">
        <v>441</v>
      </c>
      <c r="E364" s="136" t="s">
        <v>772</v>
      </c>
      <c r="F364" s="136" t="s">
        <v>246</v>
      </c>
      <c r="G364" s="137">
        <v>0</v>
      </c>
      <c r="H364" s="137">
        <v>6000</v>
      </c>
      <c r="I364" s="137">
        <v>6000</v>
      </c>
    </row>
    <row r="365" spans="1:9" ht="31.5">
      <c r="A365" s="138" t="s">
        <v>662</v>
      </c>
      <c r="B365" s="136" t="s">
        <v>275</v>
      </c>
      <c r="C365" s="136" t="s">
        <v>336</v>
      </c>
      <c r="D365" s="136" t="s">
        <v>441</v>
      </c>
      <c r="E365" s="136" t="s">
        <v>765</v>
      </c>
      <c r="F365" s="139" t="s">
        <v>278</v>
      </c>
      <c r="G365" s="137">
        <v>240985.46</v>
      </c>
      <c r="H365" s="137">
        <v>0</v>
      </c>
      <c r="I365" s="137">
        <v>0</v>
      </c>
    </row>
    <row r="366" spans="1:9" ht="15.75">
      <c r="A366" s="138" t="s">
        <v>341</v>
      </c>
      <c r="B366" s="136" t="s">
        <v>275</v>
      </c>
      <c r="C366" s="136" t="s">
        <v>336</v>
      </c>
      <c r="D366" s="136" t="s">
        <v>441</v>
      </c>
      <c r="E366" s="136" t="s">
        <v>765</v>
      </c>
      <c r="F366" s="136" t="s">
        <v>247</v>
      </c>
      <c r="G366" s="137">
        <v>240985.46</v>
      </c>
      <c r="H366" s="137">
        <v>0</v>
      </c>
      <c r="I366" s="137">
        <v>0</v>
      </c>
    </row>
    <row r="367" spans="1:9" ht="15.75">
      <c r="A367" s="138" t="s">
        <v>664</v>
      </c>
      <c r="B367" s="136" t="s">
        <v>275</v>
      </c>
      <c r="C367" s="136" t="s">
        <v>336</v>
      </c>
      <c r="D367" s="136" t="s">
        <v>441</v>
      </c>
      <c r="E367" s="136" t="s">
        <v>765</v>
      </c>
      <c r="F367" s="136" t="s">
        <v>613</v>
      </c>
      <c r="G367" s="137">
        <v>240985.46</v>
      </c>
      <c r="H367" s="137">
        <v>0</v>
      </c>
      <c r="I367" s="137">
        <v>0</v>
      </c>
    </row>
    <row r="368" spans="1:9" ht="15.75">
      <c r="A368" s="138" t="s">
        <v>554</v>
      </c>
      <c r="B368" s="136" t="s">
        <v>275</v>
      </c>
      <c r="C368" s="136" t="s">
        <v>336</v>
      </c>
      <c r="D368" s="136" t="s">
        <v>441</v>
      </c>
      <c r="E368" s="136" t="s">
        <v>770</v>
      </c>
      <c r="F368" s="139" t="s">
        <v>278</v>
      </c>
      <c r="G368" s="137">
        <v>3345333.32</v>
      </c>
      <c r="H368" s="137">
        <v>0</v>
      </c>
      <c r="I368" s="137">
        <v>667000</v>
      </c>
    </row>
    <row r="369" spans="1:9" ht="31.5">
      <c r="A369" s="138" t="s">
        <v>311</v>
      </c>
      <c r="B369" s="136" t="s">
        <v>275</v>
      </c>
      <c r="C369" s="136" t="s">
        <v>336</v>
      </c>
      <c r="D369" s="136" t="s">
        <v>441</v>
      </c>
      <c r="E369" s="136" t="s">
        <v>770</v>
      </c>
      <c r="F369" s="136" t="s">
        <v>245</v>
      </c>
      <c r="G369" s="137">
        <v>3345333.32</v>
      </c>
      <c r="H369" s="137">
        <v>0</v>
      </c>
      <c r="I369" s="137">
        <v>667000</v>
      </c>
    </row>
    <row r="370" spans="1:9" ht="31.5">
      <c r="A370" s="138" t="s">
        <v>312</v>
      </c>
      <c r="B370" s="136" t="s">
        <v>275</v>
      </c>
      <c r="C370" s="136" t="s">
        <v>336</v>
      </c>
      <c r="D370" s="136" t="s">
        <v>441</v>
      </c>
      <c r="E370" s="136" t="s">
        <v>770</v>
      </c>
      <c r="F370" s="136" t="s">
        <v>246</v>
      </c>
      <c r="G370" s="137">
        <v>3345333.32</v>
      </c>
      <c r="H370" s="137">
        <v>0</v>
      </c>
      <c r="I370" s="137">
        <v>667000</v>
      </c>
    </row>
    <row r="371" spans="1:9" ht="15.75">
      <c r="A371" s="148" t="s">
        <v>528</v>
      </c>
      <c r="B371" s="136" t="s">
        <v>275</v>
      </c>
      <c r="C371" s="136" t="s">
        <v>349</v>
      </c>
      <c r="D371" s="136" t="s">
        <v>278</v>
      </c>
      <c r="E371" s="136" t="s">
        <v>278</v>
      </c>
      <c r="F371" s="136" t="s">
        <v>278</v>
      </c>
      <c r="G371" s="137">
        <v>62688264.189999998</v>
      </c>
      <c r="H371" s="137">
        <v>53627660.219999999</v>
      </c>
      <c r="I371" s="137">
        <v>16983616.91</v>
      </c>
    </row>
    <row r="372" spans="1:9" ht="15.75">
      <c r="A372" s="148" t="s">
        <v>769</v>
      </c>
      <c r="B372" s="136" t="s">
        <v>275</v>
      </c>
      <c r="C372" s="136" t="s">
        <v>349</v>
      </c>
      <c r="D372" s="136" t="s">
        <v>299</v>
      </c>
      <c r="E372" s="136" t="s">
        <v>278</v>
      </c>
      <c r="F372" s="136" t="s">
        <v>278</v>
      </c>
      <c r="G372" s="137">
        <v>9666514.7300000004</v>
      </c>
      <c r="H372" s="137">
        <v>3048000</v>
      </c>
      <c r="I372" s="137">
        <v>3048000</v>
      </c>
    </row>
    <row r="373" spans="1:9" ht="94.5">
      <c r="A373" s="138" t="s">
        <v>373</v>
      </c>
      <c r="B373" s="136" t="s">
        <v>275</v>
      </c>
      <c r="C373" s="136" t="s">
        <v>349</v>
      </c>
      <c r="D373" s="136" t="s">
        <v>299</v>
      </c>
      <c r="E373" s="136" t="s">
        <v>768</v>
      </c>
      <c r="F373" s="139" t="s">
        <v>278</v>
      </c>
      <c r="G373" s="137">
        <v>4792885.2</v>
      </c>
      <c r="H373" s="137">
        <v>3000000</v>
      </c>
      <c r="I373" s="137">
        <v>3000000</v>
      </c>
    </row>
    <row r="374" spans="1:9" ht="15.75">
      <c r="A374" s="138" t="s">
        <v>369</v>
      </c>
      <c r="B374" s="136" t="s">
        <v>275</v>
      </c>
      <c r="C374" s="136" t="s">
        <v>349</v>
      </c>
      <c r="D374" s="136" t="s">
        <v>299</v>
      </c>
      <c r="E374" s="136" t="s">
        <v>768</v>
      </c>
      <c r="F374" s="136" t="s">
        <v>253</v>
      </c>
      <c r="G374" s="137">
        <v>4792885.2</v>
      </c>
      <c r="H374" s="137">
        <v>3000000</v>
      </c>
      <c r="I374" s="137">
        <v>3000000</v>
      </c>
    </row>
    <row r="375" spans="1:9" ht="15.75">
      <c r="A375" s="138" t="s">
        <v>200</v>
      </c>
      <c r="B375" s="136" t="s">
        <v>275</v>
      </c>
      <c r="C375" s="136" t="s">
        <v>349</v>
      </c>
      <c r="D375" s="136" t="s">
        <v>299</v>
      </c>
      <c r="E375" s="136" t="s">
        <v>768</v>
      </c>
      <c r="F375" s="136" t="s">
        <v>259</v>
      </c>
      <c r="G375" s="137">
        <v>4792885.2</v>
      </c>
      <c r="H375" s="137">
        <v>3000000</v>
      </c>
      <c r="I375" s="137">
        <v>3000000</v>
      </c>
    </row>
    <row r="376" spans="1:9" ht="31.5">
      <c r="A376" s="138" t="s">
        <v>450</v>
      </c>
      <c r="B376" s="136" t="s">
        <v>275</v>
      </c>
      <c r="C376" s="136" t="s">
        <v>349</v>
      </c>
      <c r="D376" s="136" t="s">
        <v>299</v>
      </c>
      <c r="E376" s="136" t="s">
        <v>881</v>
      </c>
      <c r="F376" s="139" t="s">
        <v>278</v>
      </c>
      <c r="G376" s="137">
        <v>4819519.53</v>
      </c>
      <c r="H376" s="137">
        <v>0</v>
      </c>
      <c r="I376" s="137">
        <v>0</v>
      </c>
    </row>
    <row r="377" spans="1:9" ht="31.5">
      <c r="A377" s="138" t="s">
        <v>364</v>
      </c>
      <c r="B377" s="136" t="s">
        <v>275</v>
      </c>
      <c r="C377" s="136" t="s">
        <v>349</v>
      </c>
      <c r="D377" s="136" t="s">
        <v>299</v>
      </c>
      <c r="E377" s="136" t="s">
        <v>881</v>
      </c>
      <c r="F377" s="136" t="s">
        <v>257</v>
      </c>
      <c r="G377" s="137">
        <v>4819519.53</v>
      </c>
      <c r="H377" s="137">
        <v>0</v>
      </c>
      <c r="I377" s="137">
        <v>0</v>
      </c>
    </row>
    <row r="378" spans="1:9" ht="15.75">
      <c r="A378" s="138" t="s">
        <v>365</v>
      </c>
      <c r="B378" s="136" t="s">
        <v>275</v>
      </c>
      <c r="C378" s="136" t="s">
        <v>349</v>
      </c>
      <c r="D378" s="136" t="s">
        <v>299</v>
      </c>
      <c r="E378" s="136" t="s">
        <v>881</v>
      </c>
      <c r="F378" s="136" t="s">
        <v>258</v>
      </c>
      <c r="G378" s="137">
        <v>4819519.53</v>
      </c>
      <c r="H378" s="137">
        <v>0</v>
      </c>
      <c r="I378" s="137">
        <v>0</v>
      </c>
    </row>
    <row r="379" spans="1:9" ht="15.75">
      <c r="A379" s="138" t="s">
        <v>548</v>
      </c>
      <c r="B379" s="136" t="s">
        <v>275</v>
      </c>
      <c r="C379" s="136" t="s">
        <v>349</v>
      </c>
      <c r="D379" s="136" t="s">
        <v>299</v>
      </c>
      <c r="E379" s="136" t="s">
        <v>766</v>
      </c>
      <c r="F379" s="139" t="s">
        <v>278</v>
      </c>
      <c r="G379" s="137">
        <v>48000</v>
      </c>
      <c r="H379" s="137">
        <v>48000</v>
      </c>
      <c r="I379" s="137">
        <v>48000</v>
      </c>
    </row>
    <row r="380" spans="1:9" ht="31.5">
      <c r="A380" s="138" t="s">
        <v>311</v>
      </c>
      <c r="B380" s="136" t="s">
        <v>275</v>
      </c>
      <c r="C380" s="136" t="s">
        <v>349</v>
      </c>
      <c r="D380" s="136" t="s">
        <v>299</v>
      </c>
      <c r="E380" s="136" t="s">
        <v>766</v>
      </c>
      <c r="F380" s="136" t="s">
        <v>245</v>
      </c>
      <c r="G380" s="137">
        <v>48000</v>
      </c>
      <c r="H380" s="137">
        <v>48000</v>
      </c>
      <c r="I380" s="137">
        <v>48000</v>
      </c>
    </row>
    <row r="381" spans="1:9" ht="31.5">
      <c r="A381" s="138" t="s">
        <v>312</v>
      </c>
      <c r="B381" s="136" t="s">
        <v>275</v>
      </c>
      <c r="C381" s="136" t="s">
        <v>349</v>
      </c>
      <c r="D381" s="136" t="s">
        <v>299</v>
      </c>
      <c r="E381" s="136" t="s">
        <v>766</v>
      </c>
      <c r="F381" s="136" t="s">
        <v>246</v>
      </c>
      <c r="G381" s="137">
        <v>48000</v>
      </c>
      <c r="H381" s="137">
        <v>48000</v>
      </c>
      <c r="I381" s="137">
        <v>48000</v>
      </c>
    </row>
    <row r="382" spans="1:9" ht="31.5">
      <c r="A382" s="138" t="s">
        <v>662</v>
      </c>
      <c r="B382" s="136" t="s">
        <v>275</v>
      </c>
      <c r="C382" s="136" t="s">
        <v>349</v>
      </c>
      <c r="D382" s="136" t="s">
        <v>299</v>
      </c>
      <c r="E382" s="136" t="s">
        <v>765</v>
      </c>
      <c r="F382" s="139" t="s">
        <v>278</v>
      </c>
      <c r="G382" s="137">
        <v>6110</v>
      </c>
      <c r="H382" s="137">
        <v>0</v>
      </c>
      <c r="I382" s="137">
        <v>0</v>
      </c>
    </row>
    <row r="383" spans="1:9" ht="15.75">
      <c r="A383" s="138" t="s">
        <v>341</v>
      </c>
      <c r="B383" s="136" t="s">
        <v>275</v>
      </c>
      <c r="C383" s="136" t="s">
        <v>349</v>
      </c>
      <c r="D383" s="136" t="s">
        <v>299</v>
      </c>
      <c r="E383" s="136" t="s">
        <v>765</v>
      </c>
      <c r="F383" s="136" t="s">
        <v>247</v>
      </c>
      <c r="G383" s="137">
        <v>6110</v>
      </c>
      <c r="H383" s="137">
        <v>0</v>
      </c>
      <c r="I383" s="137">
        <v>0</v>
      </c>
    </row>
    <row r="384" spans="1:9" ht="15.75">
      <c r="A384" s="138" t="s">
        <v>664</v>
      </c>
      <c r="B384" s="136" t="s">
        <v>275</v>
      </c>
      <c r="C384" s="136" t="s">
        <v>349</v>
      </c>
      <c r="D384" s="136" t="s">
        <v>299</v>
      </c>
      <c r="E384" s="136" t="s">
        <v>765</v>
      </c>
      <c r="F384" s="136" t="s">
        <v>613</v>
      </c>
      <c r="G384" s="137">
        <v>6110</v>
      </c>
      <c r="H384" s="137">
        <v>0</v>
      </c>
      <c r="I384" s="137">
        <v>0</v>
      </c>
    </row>
    <row r="385" spans="1:9" ht="15.75">
      <c r="A385" s="148" t="s">
        <v>764</v>
      </c>
      <c r="B385" s="136" t="s">
        <v>275</v>
      </c>
      <c r="C385" s="136" t="s">
        <v>349</v>
      </c>
      <c r="D385" s="136" t="s">
        <v>322</v>
      </c>
      <c r="E385" s="136" t="s">
        <v>278</v>
      </c>
      <c r="F385" s="136" t="s">
        <v>278</v>
      </c>
      <c r="G385" s="137">
        <v>29978712.66</v>
      </c>
      <c r="H385" s="137">
        <v>50579660.219999999</v>
      </c>
      <c r="I385" s="137">
        <v>7056878.46</v>
      </c>
    </row>
    <row r="386" spans="1:9" ht="47.25">
      <c r="A386" s="138" t="s">
        <v>316</v>
      </c>
      <c r="B386" s="136" t="s">
        <v>275</v>
      </c>
      <c r="C386" s="136" t="s">
        <v>349</v>
      </c>
      <c r="D386" s="136" t="s">
        <v>322</v>
      </c>
      <c r="E386" s="136" t="s">
        <v>763</v>
      </c>
      <c r="F386" s="139" t="s">
        <v>278</v>
      </c>
      <c r="G386" s="137">
        <v>977927</v>
      </c>
      <c r="H386" s="137">
        <v>977927</v>
      </c>
      <c r="I386" s="137">
        <v>977927</v>
      </c>
    </row>
    <row r="387" spans="1:9" ht="31.5">
      <c r="A387" s="138" t="s">
        <v>311</v>
      </c>
      <c r="B387" s="136" t="s">
        <v>275</v>
      </c>
      <c r="C387" s="136" t="s">
        <v>349</v>
      </c>
      <c r="D387" s="136" t="s">
        <v>322</v>
      </c>
      <c r="E387" s="136" t="s">
        <v>763</v>
      </c>
      <c r="F387" s="136" t="s">
        <v>245</v>
      </c>
      <c r="G387" s="137">
        <v>977927</v>
      </c>
      <c r="H387" s="137">
        <v>977927</v>
      </c>
      <c r="I387" s="137">
        <v>977927</v>
      </c>
    </row>
    <row r="388" spans="1:9" ht="31.5">
      <c r="A388" s="138" t="s">
        <v>312</v>
      </c>
      <c r="B388" s="136" t="s">
        <v>275</v>
      </c>
      <c r="C388" s="136" t="s">
        <v>349</v>
      </c>
      <c r="D388" s="136" t="s">
        <v>322</v>
      </c>
      <c r="E388" s="136" t="s">
        <v>763</v>
      </c>
      <c r="F388" s="136" t="s">
        <v>246</v>
      </c>
      <c r="G388" s="137">
        <v>977927</v>
      </c>
      <c r="H388" s="137">
        <v>977927</v>
      </c>
      <c r="I388" s="137">
        <v>977927</v>
      </c>
    </row>
    <row r="389" spans="1:9" ht="78.75">
      <c r="A389" s="138" t="s">
        <v>371</v>
      </c>
      <c r="B389" s="136" t="s">
        <v>275</v>
      </c>
      <c r="C389" s="136" t="s">
        <v>349</v>
      </c>
      <c r="D389" s="136" t="s">
        <v>322</v>
      </c>
      <c r="E389" s="136" t="s">
        <v>762</v>
      </c>
      <c r="F389" s="139" t="s">
        <v>278</v>
      </c>
      <c r="G389" s="137">
        <v>7593924.1100000003</v>
      </c>
      <c r="H389" s="137">
        <v>5593924.1100000003</v>
      </c>
      <c r="I389" s="137">
        <v>5593924.1100000003</v>
      </c>
    </row>
    <row r="390" spans="1:9" ht="31.5">
      <c r="A390" s="138" t="s">
        <v>311</v>
      </c>
      <c r="B390" s="136" t="s">
        <v>275</v>
      </c>
      <c r="C390" s="136" t="s">
        <v>349</v>
      </c>
      <c r="D390" s="136" t="s">
        <v>322</v>
      </c>
      <c r="E390" s="136" t="s">
        <v>762</v>
      </c>
      <c r="F390" s="136" t="s">
        <v>245</v>
      </c>
      <c r="G390" s="137">
        <v>3300000</v>
      </c>
      <c r="H390" s="137">
        <v>1300000</v>
      </c>
      <c r="I390" s="137">
        <v>1300000</v>
      </c>
    </row>
    <row r="391" spans="1:9" ht="31.5">
      <c r="A391" s="138" t="s">
        <v>312</v>
      </c>
      <c r="B391" s="136" t="s">
        <v>275</v>
      </c>
      <c r="C391" s="136" t="s">
        <v>349</v>
      </c>
      <c r="D391" s="136" t="s">
        <v>322</v>
      </c>
      <c r="E391" s="136" t="s">
        <v>762</v>
      </c>
      <c r="F391" s="136" t="s">
        <v>246</v>
      </c>
      <c r="G391" s="137">
        <v>3300000</v>
      </c>
      <c r="H391" s="137">
        <v>1300000</v>
      </c>
      <c r="I391" s="137">
        <v>1300000</v>
      </c>
    </row>
    <row r="392" spans="1:9" ht="15.75">
      <c r="A392" s="138" t="s">
        <v>369</v>
      </c>
      <c r="B392" s="136" t="s">
        <v>275</v>
      </c>
      <c r="C392" s="136" t="s">
        <v>349</v>
      </c>
      <c r="D392" s="136" t="s">
        <v>322</v>
      </c>
      <c r="E392" s="136" t="s">
        <v>762</v>
      </c>
      <c r="F392" s="136" t="s">
        <v>253</v>
      </c>
      <c r="G392" s="137">
        <v>4293924.1100000003</v>
      </c>
      <c r="H392" s="137">
        <v>4293924.1100000003</v>
      </c>
      <c r="I392" s="137">
        <v>4293924.1100000003</v>
      </c>
    </row>
    <row r="393" spans="1:9" ht="15.75">
      <c r="A393" s="138" t="s">
        <v>200</v>
      </c>
      <c r="B393" s="136" t="s">
        <v>275</v>
      </c>
      <c r="C393" s="136" t="s">
        <v>349</v>
      </c>
      <c r="D393" s="136" t="s">
        <v>322</v>
      </c>
      <c r="E393" s="136" t="s">
        <v>762</v>
      </c>
      <c r="F393" s="136" t="s">
        <v>259</v>
      </c>
      <c r="G393" s="137">
        <v>4293924.1100000003</v>
      </c>
      <c r="H393" s="137">
        <v>4293924.1100000003</v>
      </c>
      <c r="I393" s="137">
        <v>4293924.1100000003</v>
      </c>
    </row>
    <row r="394" spans="1:9" ht="31.5">
      <c r="A394" s="138" t="s">
        <v>450</v>
      </c>
      <c r="B394" s="136" t="s">
        <v>275</v>
      </c>
      <c r="C394" s="136" t="s">
        <v>349</v>
      </c>
      <c r="D394" s="136" t="s">
        <v>322</v>
      </c>
      <c r="E394" s="136" t="s">
        <v>761</v>
      </c>
      <c r="F394" s="139" t="s">
        <v>278</v>
      </c>
      <c r="G394" s="137">
        <v>10580406.140000001</v>
      </c>
      <c r="H394" s="137">
        <v>970808.8</v>
      </c>
      <c r="I394" s="137">
        <v>0</v>
      </c>
    </row>
    <row r="395" spans="1:9" ht="31.5">
      <c r="A395" s="138" t="s">
        <v>364</v>
      </c>
      <c r="B395" s="136" t="s">
        <v>275</v>
      </c>
      <c r="C395" s="136" t="s">
        <v>349</v>
      </c>
      <c r="D395" s="136" t="s">
        <v>322</v>
      </c>
      <c r="E395" s="136" t="s">
        <v>761</v>
      </c>
      <c r="F395" s="136" t="s">
        <v>257</v>
      </c>
      <c r="G395" s="137">
        <v>10580406.140000001</v>
      </c>
      <c r="H395" s="137">
        <v>970808.8</v>
      </c>
      <c r="I395" s="137">
        <v>0</v>
      </c>
    </row>
    <row r="396" spans="1:9" ht="15.75">
      <c r="A396" s="138" t="s">
        <v>365</v>
      </c>
      <c r="B396" s="136" t="s">
        <v>275</v>
      </c>
      <c r="C396" s="136" t="s">
        <v>349</v>
      </c>
      <c r="D396" s="136" t="s">
        <v>322</v>
      </c>
      <c r="E396" s="136" t="s">
        <v>761</v>
      </c>
      <c r="F396" s="136" t="s">
        <v>258</v>
      </c>
      <c r="G396" s="137">
        <v>10580406.140000001</v>
      </c>
      <c r="H396" s="137">
        <v>970808.8</v>
      </c>
      <c r="I396" s="137">
        <v>0</v>
      </c>
    </row>
    <row r="397" spans="1:9" ht="31.5">
      <c r="A397" s="138" t="s">
        <v>450</v>
      </c>
      <c r="B397" s="136" t="s">
        <v>275</v>
      </c>
      <c r="C397" s="136" t="s">
        <v>349</v>
      </c>
      <c r="D397" s="136" t="s">
        <v>322</v>
      </c>
      <c r="E397" s="136" t="s">
        <v>760</v>
      </c>
      <c r="F397" s="139" t="s">
        <v>278</v>
      </c>
      <c r="G397" s="137">
        <v>519315</v>
      </c>
      <c r="H397" s="137">
        <v>1000000</v>
      </c>
      <c r="I397" s="137">
        <v>485027.35</v>
      </c>
    </row>
    <row r="398" spans="1:9" ht="31.5">
      <c r="A398" s="138" t="s">
        <v>364</v>
      </c>
      <c r="B398" s="136" t="s">
        <v>275</v>
      </c>
      <c r="C398" s="136" t="s">
        <v>349</v>
      </c>
      <c r="D398" s="136" t="s">
        <v>322</v>
      </c>
      <c r="E398" s="136" t="s">
        <v>760</v>
      </c>
      <c r="F398" s="136" t="s">
        <v>257</v>
      </c>
      <c r="G398" s="137">
        <v>519315</v>
      </c>
      <c r="H398" s="137">
        <v>1000000</v>
      </c>
      <c r="I398" s="137">
        <v>485027.35</v>
      </c>
    </row>
    <row r="399" spans="1:9" ht="15.75">
      <c r="A399" s="138" t="s">
        <v>365</v>
      </c>
      <c r="B399" s="136" t="s">
        <v>275</v>
      </c>
      <c r="C399" s="136" t="s">
        <v>349</v>
      </c>
      <c r="D399" s="136" t="s">
        <v>322</v>
      </c>
      <c r="E399" s="136" t="s">
        <v>760</v>
      </c>
      <c r="F399" s="136" t="s">
        <v>258</v>
      </c>
      <c r="G399" s="137">
        <v>519315</v>
      </c>
      <c r="H399" s="137">
        <v>1000000</v>
      </c>
      <c r="I399" s="137">
        <v>485027.35</v>
      </c>
    </row>
    <row r="400" spans="1:9" ht="31.5">
      <c r="A400" s="138" t="s">
        <v>490</v>
      </c>
      <c r="B400" s="136" t="s">
        <v>275</v>
      </c>
      <c r="C400" s="136" t="s">
        <v>349</v>
      </c>
      <c r="D400" s="136" t="s">
        <v>322</v>
      </c>
      <c r="E400" s="136" t="s">
        <v>759</v>
      </c>
      <c r="F400" s="139" t="s">
        <v>278</v>
      </c>
      <c r="G400" s="137">
        <v>9700547</v>
      </c>
      <c r="H400" s="137">
        <v>0</v>
      </c>
      <c r="I400" s="137">
        <v>0</v>
      </c>
    </row>
    <row r="401" spans="1:9" ht="31.5">
      <c r="A401" s="138" t="s">
        <v>364</v>
      </c>
      <c r="B401" s="136" t="s">
        <v>275</v>
      </c>
      <c r="C401" s="136" t="s">
        <v>349</v>
      </c>
      <c r="D401" s="136" t="s">
        <v>322</v>
      </c>
      <c r="E401" s="136" t="s">
        <v>759</v>
      </c>
      <c r="F401" s="136" t="s">
        <v>257</v>
      </c>
      <c r="G401" s="137">
        <v>9700547</v>
      </c>
      <c r="H401" s="137">
        <v>0</v>
      </c>
      <c r="I401" s="137">
        <v>0</v>
      </c>
    </row>
    <row r="402" spans="1:9" ht="15.75">
      <c r="A402" s="138" t="s">
        <v>365</v>
      </c>
      <c r="B402" s="136" t="s">
        <v>275</v>
      </c>
      <c r="C402" s="136" t="s">
        <v>349</v>
      </c>
      <c r="D402" s="136" t="s">
        <v>322</v>
      </c>
      <c r="E402" s="136" t="s">
        <v>759</v>
      </c>
      <c r="F402" s="136" t="s">
        <v>258</v>
      </c>
      <c r="G402" s="137">
        <v>9700547</v>
      </c>
      <c r="H402" s="137">
        <v>0</v>
      </c>
      <c r="I402" s="137">
        <v>0</v>
      </c>
    </row>
    <row r="403" spans="1:9" ht="15.75">
      <c r="A403" s="138" t="s">
        <v>516</v>
      </c>
      <c r="B403" s="136" t="s">
        <v>275</v>
      </c>
      <c r="C403" s="136" t="s">
        <v>349</v>
      </c>
      <c r="D403" s="136" t="s">
        <v>322</v>
      </c>
      <c r="E403" s="136" t="s">
        <v>758</v>
      </c>
      <c r="F403" s="139" t="s">
        <v>278</v>
      </c>
      <c r="G403" s="137">
        <v>606593.41</v>
      </c>
      <c r="H403" s="137">
        <v>0</v>
      </c>
      <c r="I403" s="137">
        <v>0</v>
      </c>
    </row>
    <row r="404" spans="1:9" ht="31.5">
      <c r="A404" s="138" t="s">
        <v>311</v>
      </c>
      <c r="B404" s="136" t="s">
        <v>275</v>
      </c>
      <c r="C404" s="136" t="s">
        <v>349</v>
      </c>
      <c r="D404" s="136" t="s">
        <v>322</v>
      </c>
      <c r="E404" s="136" t="s">
        <v>758</v>
      </c>
      <c r="F404" s="136" t="s">
        <v>245</v>
      </c>
      <c r="G404" s="137">
        <v>606593.41</v>
      </c>
      <c r="H404" s="137">
        <v>0</v>
      </c>
      <c r="I404" s="137">
        <v>0</v>
      </c>
    </row>
    <row r="405" spans="1:9" ht="31.5">
      <c r="A405" s="138" t="s">
        <v>312</v>
      </c>
      <c r="B405" s="136" t="s">
        <v>275</v>
      </c>
      <c r="C405" s="136" t="s">
        <v>349</v>
      </c>
      <c r="D405" s="136" t="s">
        <v>322</v>
      </c>
      <c r="E405" s="136" t="s">
        <v>758</v>
      </c>
      <c r="F405" s="136" t="s">
        <v>246</v>
      </c>
      <c r="G405" s="137">
        <v>606593.41</v>
      </c>
      <c r="H405" s="137">
        <v>0</v>
      </c>
      <c r="I405" s="137">
        <v>0</v>
      </c>
    </row>
    <row r="406" spans="1:9" ht="47.25">
      <c r="A406" s="138" t="s">
        <v>640</v>
      </c>
      <c r="B406" s="136" t="s">
        <v>275</v>
      </c>
      <c r="C406" s="136" t="s">
        <v>349</v>
      </c>
      <c r="D406" s="136" t="s">
        <v>322</v>
      </c>
      <c r="E406" s="136" t="s">
        <v>757</v>
      </c>
      <c r="F406" s="139" t="s">
        <v>278</v>
      </c>
      <c r="G406" s="137">
        <v>0</v>
      </c>
      <c r="H406" s="137">
        <v>32929000</v>
      </c>
      <c r="I406" s="137">
        <v>0</v>
      </c>
    </row>
    <row r="407" spans="1:9" ht="31.5">
      <c r="A407" s="138" t="s">
        <v>311</v>
      </c>
      <c r="B407" s="136" t="s">
        <v>275</v>
      </c>
      <c r="C407" s="136" t="s">
        <v>349</v>
      </c>
      <c r="D407" s="136" t="s">
        <v>322</v>
      </c>
      <c r="E407" s="136" t="s">
        <v>757</v>
      </c>
      <c r="F407" s="136" t="s">
        <v>245</v>
      </c>
      <c r="G407" s="137">
        <v>0</v>
      </c>
      <c r="H407" s="137">
        <v>32929000</v>
      </c>
      <c r="I407" s="137">
        <v>0</v>
      </c>
    </row>
    <row r="408" spans="1:9" ht="31.5">
      <c r="A408" s="138" t="s">
        <v>312</v>
      </c>
      <c r="B408" s="136" t="s">
        <v>275</v>
      </c>
      <c r="C408" s="136" t="s">
        <v>349</v>
      </c>
      <c r="D408" s="136" t="s">
        <v>322</v>
      </c>
      <c r="E408" s="136" t="s">
        <v>757</v>
      </c>
      <c r="F408" s="136" t="s">
        <v>246</v>
      </c>
      <c r="G408" s="137">
        <v>0</v>
      </c>
      <c r="H408" s="137">
        <v>32929000</v>
      </c>
      <c r="I408" s="137">
        <v>0</v>
      </c>
    </row>
    <row r="409" spans="1:9" ht="31.5">
      <c r="A409" s="138" t="s">
        <v>642</v>
      </c>
      <c r="B409" s="136" t="s">
        <v>275</v>
      </c>
      <c r="C409" s="136" t="s">
        <v>349</v>
      </c>
      <c r="D409" s="136" t="s">
        <v>322</v>
      </c>
      <c r="E409" s="136" t="s">
        <v>756</v>
      </c>
      <c r="F409" s="139" t="s">
        <v>278</v>
      </c>
      <c r="G409" s="137">
        <v>0</v>
      </c>
      <c r="H409" s="137">
        <v>479460.16</v>
      </c>
      <c r="I409" s="137">
        <v>0</v>
      </c>
    </row>
    <row r="410" spans="1:9" ht="31.5">
      <c r="A410" s="138" t="s">
        <v>311</v>
      </c>
      <c r="B410" s="136" t="s">
        <v>275</v>
      </c>
      <c r="C410" s="136" t="s">
        <v>349</v>
      </c>
      <c r="D410" s="136" t="s">
        <v>322</v>
      </c>
      <c r="E410" s="136" t="s">
        <v>756</v>
      </c>
      <c r="F410" s="136" t="s">
        <v>245</v>
      </c>
      <c r="G410" s="137">
        <v>0</v>
      </c>
      <c r="H410" s="137">
        <v>479460.16</v>
      </c>
      <c r="I410" s="137">
        <v>0</v>
      </c>
    </row>
    <row r="411" spans="1:9" ht="31.5">
      <c r="A411" s="138" t="s">
        <v>312</v>
      </c>
      <c r="B411" s="136" t="s">
        <v>275</v>
      </c>
      <c r="C411" s="136" t="s">
        <v>349</v>
      </c>
      <c r="D411" s="136" t="s">
        <v>322</v>
      </c>
      <c r="E411" s="136" t="s">
        <v>756</v>
      </c>
      <c r="F411" s="136" t="s">
        <v>246</v>
      </c>
      <c r="G411" s="137">
        <v>0</v>
      </c>
      <c r="H411" s="137">
        <v>479460.16</v>
      </c>
      <c r="I411" s="137">
        <v>0</v>
      </c>
    </row>
    <row r="412" spans="1:9" ht="31.5">
      <c r="A412" s="138" t="s">
        <v>639</v>
      </c>
      <c r="B412" s="136" t="s">
        <v>275</v>
      </c>
      <c r="C412" s="136" t="s">
        <v>349</v>
      </c>
      <c r="D412" s="136" t="s">
        <v>322</v>
      </c>
      <c r="E412" s="136" t="s">
        <v>755</v>
      </c>
      <c r="F412" s="139" t="s">
        <v>278</v>
      </c>
      <c r="G412" s="137">
        <v>0</v>
      </c>
      <c r="H412" s="137">
        <v>8628540.1500000004</v>
      </c>
      <c r="I412" s="137">
        <v>0</v>
      </c>
    </row>
    <row r="413" spans="1:9" ht="31.5">
      <c r="A413" s="138" t="s">
        <v>311</v>
      </c>
      <c r="B413" s="136" t="s">
        <v>275</v>
      </c>
      <c r="C413" s="136" t="s">
        <v>349</v>
      </c>
      <c r="D413" s="136" t="s">
        <v>322</v>
      </c>
      <c r="E413" s="136" t="s">
        <v>755</v>
      </c>
      <c r="F413" s="136" t="s">
        <v>245</v>
      </c>
      <c r="G413" s="137">
        <v>0</v>
      </c>
      <c r="H413" s="137">
        <v>8628540.1500000004</v>
      </c>
      <c r="I413" s="137">
        <v>0</v>
      </c>
    </row>
    <row r="414" spans="1:9" ht="31.5">
      <c r="A414" s="138" t="s">
        <v>312</v>
      </c>
      <c r="B414" s="136" t="s">
        <v>275</v>
      </c>
      <c r="C414" s="136" t="s">
        <v>349</v>
      </c>
      <c r="D414" s="136" t="s">
        <v>322</v>
      </c>
      <c r="E414" s="136" t="s">
        <v>755</v>
      </c>
      <c r="F414" s="136" t="s">
        <v>246</v>
      </c>
      <c r="G414" s="137">
        <v>0</v>
      </c>
      <c r="H414" s="137">
        <v>8628540.1500000004</v>
      </c>
      <c r="I414" s="137">
        <v>0</v>
      </c>
    </row>
    <row r="415" spans="1:9" ht="15.75">
      <c r="A415" s="148" t="s">
        <v>754</v>
      </c>
      <c r="B415" s="136" t="s">
        <v>275</v>
      </c>
      <c r="C415" s="136" t="s">
        <v>349</v>
      </c>
      <c r="D415" s="136" t="s">
        <v>349</v>
      </c>
      <c r="E415" s="136" t="s">
        <v>278</v>
      </c>
      <c r="F415" s="136" t="s">
        <v>278</v>
      </c>
      <c r="G415" s="137">
        <v>23043036.800000001</v>
      </c>
      <c r="H415" s="137">
        <v>0</v>
      </c>
      <c r="I415" s="137">
        <v>6878738.4500000002</v>
      </c>
    </row>
    <row r="416" spans="1:9" ht="31.5">
      <c r="A416" s="138" t="s">
        <v>637</v>
      </c>
      <c r="B416" s="136" t="s">
        <v>275</v>
      </c>
      <c r="C416" s="136" t="s">
        <v>349</v>
      </c>
      <c r="D416" s="136" t="s">
        <v>349</v>
      </c>
      <c r="E416" s="136" t="s">
        <v>753</v>
      </c>
      <c r="F416" s="139" t="s">
        <v>278</v>
      </c>
      <c r="G416" s="137">
        <v>6217638.3499999996</v>
      </c>
      <c r="H416" s="137">
        <v>0</v>
      </c>
      <c r="I416" s="137">
        <v>0</v>
      </c>
    </row>
    <row r="417" spans="1:9" ht="31.5">
      <c r="A417" s="138" t="s">
        <v>311</v>
      </c>
      <c r="B417" s="136" t="s">
        <v>275</v>
      </c>
      <c r="C417" s="136" t="s">
        <v>349</v>
      </c>
      <c r="D417" s="136" t="s">
        <v>349</v>
      </c>
      <c r="E417" s="136" t="s">
        <v>753</v>
      </c>
      <c r="F417" s="136" t="s">
        <v>245</v>
      </c>
      <c r="G417" s="137">
        <v>6217638.3499999996</v>
      </c>
      <c r="H417" s="137">
        <v>0</v>
      </c>
      <c r="I417" s="137">
        <v>0</v>
      </c>
    </row>
    <row r="418" spans="1:9" ht="31.5">
      <c r="A418" s="138" t="s">
        <v>312</v>
      </c>
      <c r="B418" s="136" t="s">
        <v>275</v>
      </c>
      <c r="C418" s="136" t="s">
        <v>349</v>
      </c>
      <c r="D418" s="136" t="s">
        <v>349</v>
      </c>
      <c r="E418" s="136" t="s">
        <v>753</v>
      </c>
      <c r="F418" s="136" t="s">
        <v>246</v>
      </c>
      <c r="G418" s="137">
        <v>6217638.3499999996</v>
      </c>
      <c r="H418" s="137">
        <v>0</v>
      </c>
      <c r="I418" s="137">
        <v>0</v>
      </c>
    </row>
    <row r="419" spans="1:9" ht="15.75">
      <c r="A419" s="138" t="s">
        <v>550</v>
      </c>
      <c r="B419" s="136" t="s">
        <v>275</v>
      </c>
      <c r="C419" s="136" t="s">
        <v>349</v>
      </c>
      <c r="D419" s="136" t="s">
        <v>349</v>
      </c>
      <c r="E419" s="136" t="s">
        <v>752</v>
      </c>
      <c r="F419" s="139" t="s">
        <v>278</v>
      </c>
      <c r="G419" s="137">
        <v>16825398.449999999</v>
      </c>
      <c r="H419" s="137">
        <v>0</v>
      </c>
      <c r="I419" s="137">
        <v>6878738.4500000002</v>
      </c>
    </row>
    <row r="420" spans="1:9" ht="15.75">
      <c r="A420" s="138" t="s">
        <v>341</v>
      </c>
      <c r="B420" s="136" t="s">
        <v>275</v>
      </c>
      <c r="C420" s="136" t="s">
        <v>349</v>
      </c>
      <c r="D420" s="136" t="s">
        <v>349</v>
      </c>
      <c r="E420" s="136" t="s">
        <v>752</v>
      </c>
      <c r="F420" s="136" t="s">
        <v>247</v>
      </c>
      <c r="G420" s="137">
        <v>16825398.449999999</v>
      </c>
      <c r="H420" s="137">
        <v>0</v>
      </c>
      <c r="I420" s="137">
        <v>6878738.4500000002</v>
      </c>
    </row>
    <row r="421" spans="1:9" ht="47.25">
      <c r="A421" s="138" t="s">
        <v>342</v>
      </c>
      <c r="B421" s="136" t="s">
        <v>275</v>
      </c>
      <c r="C421" s="136" t="s">
        <v>349</v>
      </c>
      <c r="D421" s="136" t="s">
        <v>349</v>
      </c>
      <c r="E421" s="136" t="s">
        <v>752</v>
      </c>
      <c r="F421" s="136" t="s">
        <v>256</v>
      </c>
      <c r="G421" s="137">
        <v>16825398.449999999</v>
      </c>
      <c r="H421" s="137">
        <v>0</v>
      </c>
      <c r="I421" s="137">
        <v>6878738.4500000002</v>
      </c>
    </row>
    <row r="422" spans="1:9" ht="15.75">
      <c r="A422" s="148" t="s">
        <v>751</v>
      </c>
      <c r="B422" s="136" t="s">
        <v>275</v>
      </c>
      <c r="C422" s="136" t="s">
        <v>367</v>
      </c>
      <c r="D422" s="136" t="s">
        <v>278</v>
      </c>
      <c r="E422" s="136" t="s">
        <v>278</v>
      </c>
      <c r="F422" s="136" t="s">
        <v>278</v>
      </c>
      <c r="G422" s="137">
        <v>1252474.74</v>
      </c>
      <c r="H422" s="137">
        <v>1244000</v>
      </c>
      <c r="I422" s="137">
        <v>1264000</v>
      </c>
    </row>
    <row r="423" spans="1:9" ht="15.75">
      <c r="A423" s="148" t="s">
        <v>750</v>
      </c>
      <c r="B423" s="136" t="s">
        <v>275</v>
      </c>
      <c r="C423" s="136" t="s">
        <v>367</v>
      </c>
      <c r="D423" s="136" t="s">
        <v>299</v>
      </c>
      <c r="E423" s="136" t="s">
        <v>278</v>
      </c>
      <c r="F423" s="136" t="s">
        <v>278</v>
      </c>
      <c r="G423" s="137">
        <v>420474.74</v>
      </c>
      <c r="H423" s="137">
        <v>0</v>
      </c>
      <c r="I423" s="137">
        <v>0</v>
      </c>
    </row>
    <row r="424" spans="1:9" ht="15.75">
      <c r="A424" s="138" t="s">
        <v>379</v>
      </c>
      <c r="B424" s="136" t="s">
        <v>275</v>
      </c>
      <c r="C424" s="136" t="s">
        <v>367</v>
      </c>
      <c r="D424" s="136" t="s">
        <v>299</v>
      </c>
      <c r="E424" s="136" t="s">
        <v>748</v>
      </c>
      <c r="F424" s="139" t="s">
        <v>278</v>
      </c>
      <c r="G424" s="137">
        <v>420474.74</v>
      </c>
      <c r="H424" s="137">
        <v>0</v>
      </c>
      <c r="I424" s="137">
        <v>0</v>
      </c>
    </row>
    <row r="425" spans="1:9" ht="31.5">
      <c r="A425" s="138" t="s">
        <v>311</v>
      </c>
      <c r="B425" s="136" t="s">
        <v>275</v>
      </c>
      <c r="C425" s="136" t="s">
        <v>367</v>
      </c>
      <c r="D425" s="136" t="s">
        <v>299</v>
      </c>
      <c r="E425" s="136" t="s">
        <v>748</v>
      </c>
      <c r="F425" s="136" t="s">
        <v>245</v>
      </c>
      <c r="G425" s="137">
        <v>420474.74</v>
      </c>
      <c r="H425" s="137">
        <v>0</v>
      </c>
      <c r="I425" s="137">
        <v>0</v>
      </c>
    </row>
    <row r="426" spans="1:9" ht="31.5">
      <c r="A426" s="138" t="s">
        <v>312</v>
      </c>
      <c r="B426" s="136" t="s">
        <v>275</v>
      </c>
      <c r="C426" s="136" t="s">
        <v>367</v>
      </c>
      <c r="D426" s="136" t="s">
        <v>299</v>
      </c>
      <c r="E426" s="136" t="s">
        <v>748</v>
      </c>
      <c r="F426" s="136" t="s">
        <v>246</v>
      </c>
      <c r="G426" s="137">
        <v>420474.74</v>
      </c>
      <c r="H426" s="137">
        <v>0</v>
      </c>
      <c r="I426" s="137">
        <v>0</v>
      </c>
    </row>
    <row r="427" spans="1:9" ht="15.75">
      <c r="A427" s="148" t="s">
        <v>749</v>
      </c>
      <c r="B427" s="136" t="s">
        <v>275</v>
      </c>
      <c r="C427" s="136" t="s">
        <v>367</v>
      </c>
      <c r="D427" s="136" t="s">
        <v>349</v>
      </c>
      <c r="E427" s="136" t="s">
        <v>278</v>
      </c>
      <c r="F427" s="136" t="s">
        <v>278</v>
      </c>
      <c r="G427" s="137">
        <v>832000</v>
      </c>
      <c r="H427" s="137">
        <v>1244000</v>
      </c>
      <c r="I427" s="137">
        <v>1264000</v>
      </c>
    </row>
    <row r="428" spans="1:9" ht="15.75">
      <c r="A428" s="138" t="s">
        <v>379</v>
      </c>
      <c r="B428" s="136" t="s">
        <v>275</v>
      </c>
      <c r="C428" s="136" t="s">
        <v>367</v>
      </c>
      <c r="D428" s="136" t="s">
        <v>349</v>
      </c>
      <c r="E428" s="136" t="s">
        <v>748</v>
      </c>
      <c r="F428" s="139" t="s">
        <v>278</v>
      </c>
      <c r="G428" s="137">
        <v>832000</v>
      </c>
      <c r="H428" s="137">
        <v>1244000</v>
      </c>
      <c r="I428" s="137">
        <v>1264000</v>
      </c>
    </row>
    <row r="429" spans="1:9" ht="31.5">
      <c r="A429" s="138" t="s">
        <v>311</v>
      </c>
      <c r="B429" s="136" t="s">
        <v>275</v>
      </c>
      <c r="C429" s="136" t="s">
        <v>367</v>
      </c>
      <c r="D429" s="136" t="s">
        <v>349</v>
      </c>
      <c r="E429" s="136" t="s">
        <v>748</v>
      </c>
      <c r="F429" s="136" t="s">
        <v>245</v>
      </c>
      <c r="G429" s="137">
        <v>832000</v>
      </c>
      <c r="H429" s="137">
        <v>1244000</v>
      </c>
      <c r="I429" s="137">
        <v>1264000</v>
      </c>
    </row>
    <row r="430" spans="1:9" ht="31.5">
      <c r="A430" s="138" t="s">
        <v>312</v>
      </c>
      <c r="B430" s="136" t="s">
        <v>275</v>
      </c>
      <c r="C430" s="136" t="s">
        <v>367</v>
      </c>
      <c r="D430" s="136" t="s">
        <v>349</v>
      </c>
      <c r="E430" s="136" t="s">
        <v>748</v>
      </c>
      <c r="F430" s="136" t="s">
        <v>246</v>
      </c>
      <c r="G430" s="137">
        <v>832000</v>
      </c>
      <c r="H430" s="137">
        <v>1244000</v>
      </c>
      <c r="I430" s="137">
        <v>1264000</v>
      </c>
    </row>
    <row r="431" spans="1:9" ht="15.75">
      <c r="A431" s="148" t="s">
        <v>747</v>
      </c>
      <c r="B431" s="136" t="s">
        <v>275</v>
      </c>
      <c r="C431" s="136" t="s">
        <v>376</v>
      </c>
      <c r="D431" s="136" t="s">
        <v>278</v>
      </c>
      <c r="E431" s="136" t="s">
        <v>278</v>
      </c>
      <c r="F431" s="136" t="s">
        <v>278</v>
      </c>
      <c r="G431" s="137">
        <v>152197.1</v>
      </c>
      <c r="H431" s="137">
        <v>0</v>
      </c>
      <c r="I431" s="137">
        <v>0</v>
      </c>
    </row>
    <row r="432" spans="1:9" ht="15.75">
      <c r="A432" s="148" t="s">
        <v>746</v>
      </c>
      <c r="B432" s="136" t="s">
        <v>275</v>
      </c>
      <c r="C432" s="136" t="s">
        <v>376</v>
      </c>
      <c r="D432" s="136" t="s">
        <v>299</v>
      </c>
      <c r="E432" s="136" t="s">
        <v>278</v>
      </c>
      <c r="F432" s="136" t="s">
        <v>278</v>
      </c>
      <c r="G432" s="137">
        <v>135197.1</v>
      </c>
      <c r="H432" s="137">
        <v>0</v>
      </c>
      <c r="I432" s="137">
        <v>0</v>
      </c>
    </row>
    <row r="433" spans="1:9" ht="31.5">
      <c r="A433" s="138" t="s">
        <v>450</v>
      </c>
      <c r="B433" s="136" t="s">
        <v>275</v>
      </c>
      <c r="C433" s="136" t="s">
        <v>376</v>
      </c>
      <c r="D433" s="136" t="s">
        <v>299</v>
      </c>
      <c r="E433" s="136" t="s">
        <v>733</v>
      </c>
      <c r="F433" s="139" t="s">
        <v>278</v>
      </c>
      <c r="G433" s="137">
        <v>135197.1</v>
      </c>
      <c r="H433" s="137">
        <v>0</v>
      </c>
      <c r="I433" s="137">
        <v>0</v>
      </c>
    </row>
    <row r="434" spans="1:9" ht="31.5">
      <c r="A434" s="138" t="s">
        <v>364</v>
      </c>
      <c r="B434" s="136" t="s">
        <v>275</v>
      </c>
      <c r="C434" s="136" t="s">
        <v>376</v>
      </c>
      <c r="D434" s="136" t="s">
        <v>299</v>
      </c>
      <c r="E434" s="136" t="s">
        <v>733</v>
      </c>
      <c r="F434" s="136" t="s">
        <v>257</v>
      </c>
      <c r="G434" s="137">
        <v>135197.1</v>
      </c>
      <c r="H434" s="137">
        <v>0</v>
      </c>
      <c r="I434" s="137">
        <v>0</v>
      </c>
    </row>
    <row r="435" spans="1:9" ht="15.75">
      <c r="A435" s="138" t="s">
        <v>365</v>
      </c>
      <c r="B435" s="136" t="s">
        <v>275</v>
      </c>
      <c r="C435" s="136" t="s">
        <v>376</v>
      </c>
      <c r="D435" s="136" t="s">
        <v>299</v>
      </c>
      <c r="E435" s="136" t="s">
        <v>733</v>
      </c>
      <c r="F435" s="136" t="s">
        <v>258</v>
      </c>
      <c r="G435" s="137">
        <v>135197.1</v>
      </c>
      <c r="H435" s="137">
        <v>0</v>
      </c>
      <c r="I435" s="137">
        <v>0</v>
      </c>
    </row>
    <row r="436" spans="1:9" ht="15.75">
      <c r="A436" s="148" t="s">
        <v>743</v>
      </c>
      <c r="B436" s="136" t="s">
        <v>275</v>
      </c>
      <c r="C436" s="136" t="s">
        <v>376</v>
      </c>
      <c r="D436" s="136" t="s">
        <v>322</v>
      </c>
      <c r="E436" s="136" t="s">
        <v>278</v>
      </c>
      <c r="F436" s="136" t="s">
        <v>278</v>
      </c>
      <c r="G436" s="137">
        <v>17000</v>
      </c>
      <c r="H436" s="137">
        <v>0</v>
      </c>
      <c r="I436" s="137">
        <v>0</v>
      </c>
    </row>
    <row r="437" spans="1:9" ht="31.5">
      <c r="A437" s="138" t="s">
        <v>450</v>
      </c>
      <c r="B437" s="136" t="s">
        <v>275</v>
      </c>
      <c r="C437" s="136" t="s">
        <v>376</v>
      </c>
      <c r="D437" s="136" t="s">
        <v>322</v>
      </c>
      <c r="E437" s="136" t="s">
        <v>733</v>
      </c>
      <c r="F437" s="139" t="s">
        <v>278</v>
      </c>
      <c r="G437" s="137">
        <v>17000</v>
      </c>
      <c r="H437" s="137">
        <v>0</v>
      </c>
      <c r="I437" s="137">
        <v>0</v>
      </c>
    </row>
    <row r="438" spans="1:9" ht="31.5">
      <c r="A438" s="138" t="s">
        <v>364</v>
      </c>
      <c r="B438" s="136" t="s">
        <v>275</v>
      </c>
      <c r="C438" s="136" t="s">
        <v>376</v>
      </c>
      <c r="D438" s="136" t="s">
        <v>322</v>
      </c>
      <c r="E438" s="136" t="s">
        <v>733</v>
      </c>
      <c r="F438" s="136" t="s">
        <v>257</v>
      </c>
      <c r="G438" s="137">
        <v>17000</v>
      </c>
      <c r="H438" s="137">
        <v>0</v>
      </c>
      <c r="I438" s="137">
        <v>0</v>
      </c>
    </row>
    <row r="439" spans="1:9" ht="15.75">
      <c r="A439" s="138" t="s">
        <v>365</v>
      </c>
      <c r="B439" s="136" t="s">
        <v>275</v>
      </c>
      <c r="C439" s="136" t="s">
        <v>376</v>
      </c>
      <c r="D439" s="136" t="s">
        <v>322</v>
      </c>
      <c r="E439" s="136" t="s">
        <v>733</v>
      </c>
      <c r="F439" s="136" t="s">
        <v>258</v>
      </c>
      <c r="G439" s="137">
        <v>17000</v>
      </c>
      <c r="H439" s="137">
        <v>0</v>
      </c>
      <c r="I439" s="137">
        <v>0</v>
      </c>
    </row>
    <row r="440" spans="1:9" ht="15.75">
      <c r="A440" s="148" t="s">
        <v>697</v>
      </c>
      <c r="B440" s="136" t="s">
        <v>275</v>
      </c>
      <c r="C440" s="136" t="s">
        <v>297</v>
      </c>
      <c r="D440" s="136" t="s">
        <v>278</v>
      </c>
      <c r="E440" s="136" t="s">
        <v>278</v>
      </c>
      <c r="F440" s="136" t="s">
        <v>278</v>
      </c>
      <c r="G440" s="137">
        <v>32538842.170000002</v>
      </c>
      <c r="H440" s="137">
        <v>26933832.260000002</v>
      </c>
      <c r="I440" s="137">
        <v>26392832.260000002</v>
      </c>
    </row>
    <row r="441" spans="1:9" ht="15.75">
      <c r="A441" s="148" t="s">
        <v>696</v>
      </c>
      <c r="B441" s="136" t="s">
        <v>275</v>
      </c>
      <c r="C441" s="136" t="s">
        <v>297</v>
      </c>
      <c r="D441" s="136" t="s">
        <v>299</v>
      </c>
      <c r="E441" s="136" t="s">
        <v>278</v>
      </c>
      <c r="F441" s="136" t="s">
        <v>278</v>
      </c>
      <c r="G441" s="137">
        <v>9724601.1300000008</v>
      </c>
      <c r="H441" s="137">
        <v>9997207.2599999998</v>
      </c>
      <c r="I441" s="137">
        <v>9997207.2599999998</v>
      </c>
    </row>
    <row r="442" spans="1:9" ht="31.5">
      <c r="A442" s="138" t="s">
        <v>355</v>
      </c>
      <c r="B442" s="136" t="s">
        <v>275</v>
      </c>
      <c r="C442" s="136" t="s">
        <v>297</v>
      </c>
      <c r="D442" s="136" t="s">
        <v>299</v>
      </c>
      <c r="E442" s="136" t="s">
        <v>695</v>
      </c>
      <c r="F442" s="139" t="s">
        <v>278</v>
      </c>
      <c r="G442" s="137">
        <v>9724601.1300000008</v>
      </c>
      <c r="H442" s="137">
        <v>9997207.2599999998</v>
      </c>
      <c r="I442" s="137">
        <v>9997207.2599999998</v>
      </c>
    </row>
    <row r="443" spans="1:9" ht="15.75">
      <c r="A443" s="138" t="s">
        <v>347</v>
      </c>
      <c r="B443" s="136" t="s">
        <v>275</v>
      </c>
      <c r="C443" s="136" t="s">
        <v>297</v>
      </c>
      <c r="D443" s="136" t="s">
        <v>299</v>
      </c>
      <c r="E443" s="136" t="s">
        <v>695</v>
      </c>
      <c r="F443" s="136" t="s">
        <v>261</v>
      </c>
      <c r="G443" s="137">
        <v>9724601.1300000008</v>
      </c>
      <c r="H443" s="137">
        <v>9997207.2599999998</v>
      </c>
      <c r="I443" s="137">
        <v>9997207.2599999998</v>
      </c>
    </row>
    <row r="444" spans="1:9" ht="15.75">
      <c r="A444" s="138" t="s">
        <v>352</v>
      </c>
      <c r="B444" s="136" t="s">
        <v>275</v>
      </c>
      <c r="C444" s="136" t="s">
        <v>297</v>
      </c>
      <c r="D444" s="136" t="s">
        <v>299</v>
      </c>
      <c r="E444" s="136" t="s">
        <v>695</v>
      </c>
      <c r="F444" s="136" t="s">
        <v>264</v>
      </c>
      <c r="G444" s="137">
        <v>9724601.1300000008</v>
      </c>
      <c r="H444" s="137">
        <v>9997207.2599999998</v>
      </c>
      <c r="I444" s="137">
        <v>9997207.2599999998</v>
      </c>
    </row>
    <row r="445" spans="1:9" ht="15.75">
      <c r="A445" s="148" t="s">
        <v>694</v>
      </c>
      <c r="B445" s="136" t="s">
        <v>275</v>
      </c>
      <c r="C445" s="136" t="s">
        <v>297</v>
      </c>
      <c r="D445" s="136" t="s">
        <v>330</v>
      </c>
      <c r="E445" s="136" t="s">
        <v>278</v>
      </c>
      <c r="F445" s="136" t="s">
        <v>278</v>
      </c>
      <c r="G445" s="137">
        <v>226400</v>
      </c>
      <c r="H445" s="137">
        <v>226400</v>
      </c>
      <c r="I445" s="137">
        <v>226400</v>
      </c>
    </row>
    <row r="446" spans="1:9" ht="31.5">
      <c r="A446" s="138" t="s">
        <v>350</v>
      </c>
      <c r="B446" s="136" t="s">
        <v>275</v>
      </c>
      <c r="C446" s="136" t="s">
        <v>297</v>
      </c>
      <c r="D446" s="136" t="s">
        <v>330</v>
      </c>
      <c r="E446" s="136" t="s">
        <v>693</v>
      </c>
      <c r="F446" s="139" t="s">
        <v>278</v>
      </c>
      <c r="G446" s="137">
        <v>76400</v>
      </c>
      <c r="H446" s="137">
        <v>76400</v>
      </c>
      <c r="I446" s="137">
        <v>76400</v>
      </c>
    </row>
    <row r="447" spans="1:9" ht="15.75">
      <c r="A447" s="138" t="s">
        <v>347</v>
      </c>
      <c r="B447" s="136" t="s">
        <v>275</v>
      </c>
      <c r="C447" s="136" t="s">
        <v>297</v>
      </c>
      <c r="D447" s="136" t="s">
        <v>330</v>
      </c>
      <c r="E447" s="136" t="s">
        <v>693</v>
      </c>
      <c r="F447" s="136" t="s">
        <v>261</v>
      </c>
      <c r="G447" s="137">
        <v>76400</v>
      </c>
      <c r="H447" s="137">
        <v>76400</v>
      </c>
      <c r="I447" s="137">
        <v>76400</v>
      </c>
    </row>
    <row r="448" spans="1:9" ht="15.75">
      <c r="A448" s="138" t="s">
        <v>352</v>
      </c>
      <c r="B448" s="136" t="s">
        <v>275</v>
      </c>
      <c r="C448" s="136" t="s">
        <v>297</v>
      </c>
      <c r="D448" s="136" t="s">
        <v>330</v>
      </c>
      <c r="E448" s="136" t="s">
        <v>693</v>
      </c>
      <c r="F448" s="136" t="s">
        <v>264</v>
      </c>
      <c r="G448" s="137">
        <v>76400</v>
      </c>
      <c r="H448" s="137">
        <v>76400</v>
      </c>
      <c r="I448" s="137">
        <v>76400</v>
      </c>
    </row>
    <row r="449" spans="1:9" ht="31.5">
      <c r="A449" s="138" t="s">
        <v>345</v>
      </c>
      <c r="B449" s="136" t="s">
        <v>275</v>
      </c>
      <c r="C449" s="136" t="s">
        <v>297</v>
      </c>
      <c r="D449" s="136" t="s">
        <v>330</v>
      </c>
      <c r="E449" s="136" t="s">
        <v>692</v>
      </c>
      <c r="F449" s="139" t="s">
        <v>278</v>
      </c>
      <c r="G449" s="137">
        <v>150000</v>
      </c>
      <c r="H449" s="137">
        <v>150000</v>
      </c>
      <c r="I449" s="137">
        <v>150000</v>
      </c>
    </row>
    <row r="450" spans="1:9" ht="15.75">
      <c r="A450" s="138" t="s">
        <v>347</v>
      </c>
      <c r="B450" s="136" t="s">
        <v>275</v>
      </c>
      <c r="C450" s="136" t="s">
        <v>297</v>
      </c>
      <c r="D450" s="136" t="s">
        <v>330</v>
      </c>
      <c r="E450" s="136" t="s">
        <v>692</v>
      </c>
      <c r="F450" s="136" t="s">
        <v>261</v>
      </c>
      <c r="G450" s="137">
        <v>150000</v>
      </c>
      <c r="H450" s="137">
        <v>150000</v>
      </c>
      <c r="I450" s="137">
        <v>150000</v>
      </c>
    </row>
    <row r="451" spans="1:9" ht="31.5">
      <c r="A451" s="138" t="s">
        <v>345</v>
      </c>
      <c r="B451" s="136" t="s">
        <v>275</v>
      </c>
      <c r="C451" s="136" t="s">
        <v>297</v>
      </c>
      <c r="D451" s="136" t="s">
        <v>330</v>
      </c>
      <c r="E451" s="136" t="s">
        <v>692</v>
      </c>
      <c r="F451" s="136" t="s">
        <v>263</v>
      </c>
      <c r="G451" s="137">
        <v>150000</v>
      </c>
      <c r="H451" s="137">
        <v>150000</v>
      </c>
      <c r="I451" s="137">
        <v>150000</v>
      </c>
    </row>
    <row r="452" spans="1:9" ht="15.75">
      <c r="A452" s="148" t="s">
        <v>691</v>
      </c>
      <c r="B452" s="136" t="s">
        <v>275</v>
      </c>
      <c r="C452" s="136" t="s">
        <v>297</v>
      </c>
      <c r="D452" s="136" t="s">
        <v>336</v>
      </c>
      <c r="E452" s="136" t="s">
        <v>278</v>
      </c>
      <c r="F452" s="136" t="s">
        <v>278</v>
      </c>
      <c r="G452" s="137">
        <v>16392725</v>
      </c>
      <c r="H452" s="137">
        <v>16219225</v>
      </c>
      <c r="I452" s="137">
        <v>15678225</v>
      </c>
    </row>
    <row r="453" spans="1:9" ht="31.5">
      <c r="A453" s="138" t="s">
        <v>323</v>
      </c>
      <c r="B453" s="136" t="s">
        <v>275</v>
      </c>
      <c r="C453" s="136" t="s">
        <v>297</v>
      </c>
      <c r="D453" s="136" t="s">
        <v>336</v>
      </c>
      <c r="E453" s="136" t="s">
        <v>690</v>
      </c>
      <c r="F453" s="139" t="s">
        <v>278</v>
      </c>
      <c r="G453" s="137">
        <v>113000</v>
      </c>
      <c r="H453" s="137">
        <v>113000</v>
      </c>
      <c r="I453" s="137">
        <v>113000</v>
      </c>
    </row>
    <row r="454" spans="1:9" ht="31.5">
      <c r="A454" s="138" t="s">
        <v>311</v>
      </c>
      <c r="B454" s="136" t="s">
        <v>275</v>
      </c>
      <c r="C454" s="136" t="s">
        <v>297</v>
      </c>
      <c r="D454" s="136" t="s">
        <v>336</v>
      </c>
      <c r="E454" s="136" t="s">
        <v>690</v>
      </c>
      <c r="F454" s="136" t="s">
        <v>245</v>
      </c>
      <c r="G454" s="137">
        <v>113000</v>
      </c>
      <c r="H454" s="137">
        <v>113000</v>
      </c>
      <c r="I454" s="137">
        <v>113000</v>
      </c>
    </row>
    <row r="455" spans="1:9" ht="31.5">
      <c r="A455" s="138" t="s">
        <v>312</v>
      </c>
      <c r="B455" s="136" t="s">
        <v>275</v>
      </c>
      <c r="C455" s="136" t="s">
        <v>297</v>
      </c>
      <c r="D455" s="136" t="s">
        <v>336</v>
      </c>
      <c r="E455" s="136" t="s">
        <v>690</v>
      </c>
      <c r="F455" s="136" t="s">
        <v>246</v>
      </c>
      <c r="G455" s="137">
        <v>113000</v>
      </c>
      <c r="H455" s="137">
        <v>113000</v>
      </c>
      <c r="I455" s="137">
        <v>113000</v>
      </c>
    </row>
    <row r="456" spans="1:9" ht="31.5">
      <c r="A456" s="138" t="s">
        <v>323</v>
      </c>
      <c r="B456" s="136" t="s">
        <v>275</v>
      </c>
      <c r="C456" s="136" t="s">
        <v>297</v>
      </c>
      <c r="D456" s="136" t="s">
        <v>336</v>
      </c>
      <c r="E456" s="136" t="s">
        <v>689</v>
      </c>
      <c r="F456" s="139" t="s">
        <v>278</v>
      </c>
      <c r="G456" s="137">
        <v>12550035</v>
      </c>
      <c r="H456" s="137">
        <v>12376535</v>
      </c>
      <c r="I456" s="137">
        <v>11835535</v>
      </c>
    </row>
    <row r="457" spans="1:9" ht="15.75">
      <c r="A457" s="138" t="s">
        <v>347</v>
      </c>
      <c r="B457" s="136" t="s">
        <v>275</v>
      </c>
      <c r="C457" s="136" t="s">
        <v>297</v>
      </c>
      <c r="D457" s="136" t="s">
        <v>336</v>
      </c>
      <c r="E457" s="136" t="s">
        <v>689</v>
      </c>
      <c r="F457" s="136" t="s">
        <v>261</v>
      </c>
      <c r="G457" s="137">
        <v>12550035</v>
      </c>
      <c r="H457" s="137">
        <v>12376535</v>
      </c>
      <c r="I457" s="137">
        <v>11835535</v>
      </c>
    </row>
    <row r="458" spans="1:9" ht="15.75">
      <c r="A458" s="138" t="s">
        <v>352</v>
      </c>
      <c r="B458" s="136" t="s">
        <v>275</v>
      </c>
      <c r="C458" s="136" t="s">
        <v>297</v>
      </c>
      <c r="D458" s="136" t="s">
        <v>336</v>
      </c>
      <c r="E458" s="136" t="s">
        <v>689</v>
      </c>
      <c r="F458" s="136" t="s">
        <v>264</v>
      </c>
      <c r="G458" s="137">
        <v>9457026</v>
      </c>
      <c r="H458" s="137">
        <v>9966300</v>
      </c>
      <c r="I458" s="137">
        <v>8258475</v>
      </c>
    </row>
    <row r="459" spans="1:9" ht="31.5">
      <c r="A459" s="138" t="s">
        <v>345</v>
      </c>
      <c r="B459" s="136" t="s">
        <v>275</v>
      </c>
      <c r="C459" s="136" t="s">
        <v>297</v>
      </c>
      <c r="D459" s="136" t="s">
        <v>336</v>
      </c>
      <c r="E459" s="136" t="s">
        <v>689</v>
      </c>
      <c r="F459" s="136" t="s">
        <v>263</v>
      </c>
      <c r="G459" s="137">
        <v>3093009</v>
      </c>
      <c r="H459" s="137">
        <v>2410235</v>
      </c>
      <c r="I459" s="137">
        <v>3577060</v>
      </c>
    </row>
    <row r="460" spans="1:9" ht="15.75">
      <c r="A460" s="138" t="s">
        <v>360</v>
      </c>
      <c r="B460" s="136" t="s">
        <v>275</v>
      </c>
      <c r="C460" s="136" t="s">
        <v>297</v>
      </c>
      <c r="D460" s="136" t="s">
        <v>336</v>
      </c>
      <c r="E460" s="136" t="s">
        <v>688</v>
      </c>
      <c r="F460" s="139" t="s">
        <v>278</v>
      </c>
      <c r="G460" s="137">
        <v>1615446</v>
      </c>
      <c r="H460" s="137">
        <v>1615446</v>
      </c>
      <c r="I460" s="137">
        <v>1615446</v>
      </c>
    </row>
    <row r="461" spans="1:9" ht="15.75">
      <c r="A461" s="138" t="s">
        <v>347</v>
      </c>
      <c r="B461" s="136" t="s">
        <v>275</v>
      </c>
      <c r="C461" s="136" t="s">
        <v>297</v>
      </c>
      <c r="D461" s="136" t="s">
        <v>336</v>
      </c>
      <c r="E461" s="136" t="s">
        <v>688</v>
      </c>
      <c r="F461" s="136" t="s">
        <v>261</v>
      </c>
      <c r="G461" s="137">
        <v>1615446</v>
      </c>
      <c r="H461" s="137">
        <v>1615446</v>
      </c>
      <c r="I461" s="137">
        <v>1615446</v>
      </c>
    </row>
    <row r="462" spans="1:9" ht="31.5">
      <c r="A462" s="138" t="s">
        <v>345</v>
      </c>
      <c r="B462" s="136" t="s">
        <v>275</v>
      </c>
      <c r="C462" s="136" t="s">
        <v>297</v>
      </c>
      <c r="D462" s="136" t="s">
        <v>336</v>
      </c>
      <c r="E462" s="136" t="s">
        <v>688</v>
      </c>
      <c r="F462" s="136" t="s">
        <v>263</v>
      </c>
      <c r="G462" s="137">
        <v>1615446</v>
      </c>
      <c r="H462" s="137">
        <v>1615446</v>
      </c>
      <c r="I462" s="137">
        <v>1615446</v>
      </c>
    </row>
    <row r="463" spans="1:9" ht="47.25">
      <c r="A463" s="138" t="s">
        <v>362</v>
      </c>
      <c r="B463" s="136" t="s">
        <v>275</v>
      </c>
      <c r="C463" s="136" t="s">
        <v>297</v>
      </c>
      <c r="D463" s="136" t="s">
        <v>336</v>
      </c>
      <c r="E463" s="136" t="s">
        <v>687</v>
      </c>
      <c r="F463" s="139" t="s">
        <v>278</v>
      </c>
      <c r="G463" s="137">
        <v>2114244</v>
      </c>
      <c r="H463" s="137">
        <v>2114244</v>
      </c>
      <c r="I463" s="137">
        <v>2114244</v>
      </c>
    </row>
    <row r="464" spans="1:9" ht="31.5">
      <c r="A464" s="138" t="s">
        <v>364</v>
      </c>
      <c r="B464" s="136" t="s">
        <v>275</v>
      </c>
      <c r="C464" s="136" t="s">
        <v>297</v>
      </c>
      <c r="D464" s="136" t="s">
        <v>336</v>
      </c>
      <c r="E464" s="136" t="s">
        <v>687</v>
      </c>
      <c r="F464" s="136" t="s">
        <v>257</v>
      </c>
      <c r="G464" s="137">
        <v>2114244</v>
      </c>
      <c r="H464" s="137">
        <v>2114244</v>
      </c>
      <c r="I464" s="137">
        <v>2114244</v>
      </c>
    </row>
    <row r="465" spans="1:9" ht="15.75">
      <c r="A465" s="138" t="s">
        <v>365</v>
      </c>
      <c r="B465" s="136" t="s">
        <v>275</v>
      </c>
      <c r="C465" s="136" t="s">
        <v>297</v>
      </c>
      <c r="D465" s="136" t="s">
        <v>336</v>
      </c>
      <c r="E465" s="136" t="s">
        <v>687</v>
      </c>
      <c r="F465" s="136" t="s">
        <v>258</v>
      </c>
      <c r="G465" s="137">
        <v>2114244</v>
      </c>
      <c r="H465" s="137">
        <v>2114244</v>
      </c>
      <c r="I465" s="137">
        <v>2114244</v>
      </c>
    </row>
    <row r="466" spans="1:9" ht="15.75">
      <c r="A466" s="148" t="s">
        <v>685</v>
      </c>
      <c r="B466" s="136" t="s">
        <v>275</v>
      </c>
      <c r="C466" s="136" t="s">
        <v>297</v>
      </c>
      <c r="D466" s="136" t="s">
        <v>367</v>
      </c>
      <c r="E466" s="136" t="s">
        <v>278</v>
      </c>
      <c r="F466" s="136" t="s">
        <v>278</v>
      </c>
      <c r="G466" s="137">
        <v>6195116.04</v>
      </c>
      <c r="H466" s="137">
        <v>491000</v>
      </c>
      <c r="I466" s="137">
        <v>491000</v>
      </c>
    </row>
    <row r="467" spans="1:9" ht="31.5">
      <c r="A467" s="138" t="s">
        <v>357</v>
      </c>
      <c r="B467" s="136" t="s">
        <v>275</v>
      </c>
      <c r="C467" s="136" t="s">
        <v>297</v>
      </c>
      <c r="D467" s="136" t="s">
        <v>367</v>
      </c>
      <c r="E467" s="136" t="s">
        <v>684</v>
      </c>
      <c r="F467" s="139" t="s">
        <v>278</v>
      </c>
      <c r="G467" s="137">
        <v>507000</v>
      </c>
      <c r="H467" s="137">
        <v>468000</v>
      </c>
      <c r="I467" s="137">
        <v>468000</v>
      </c>
    </row>
    <row r="468" spans="1:9" ht="15.75">
      <c r="A468" s="138" t="s">
        <v>347</v>
      </c>
      <c r="B468" s="136" t="s">
        <v>275</v>
      </c>
      <c r="C468" s="136" t="s">
        <v>297</v>
      </c>
      <c r="D468" s="136" t="s">
        <v>367</v>
      </c>
      <c r="E468" s="136" t="s">
        <v>684</v>
      </c>
      <c r="F468" s="136" t="s">
        <v>261</v>
      </c>
      <c r="G468" s="137">
        <v>507000</v>
      </c>
      <c r="H468" s="137">
        <v>468000</v>
      </c>
      <c r="I468" s="137">
        <v>468000</v>
      </c>
    </row>
    <row r="469" spans="1:9" ht="15.75">
      <c r="A469" s="138" t="s">
        <v>359</v>
      </c>
      <c r="B469" s="136" t="s">
        <v>275</v>
      </c>
      <c r="C469" s="136" t="s">
        <v>297</v>
      </c>
      <c r="D469" s="136" t="s">
        <v>367</v>
      </c>
      <c r="E469" s="136" t="s">
        <v>684</v>
      </c>
      <c r="F469" s="136" t="s">
        <v>265</v>
      </c>
      <c r="G469" s="137">
        <v>507000</v>
      </c>
      <c r="H469" s="137">
        <v>468000</v>
      </c>
      <c r="I469" s="137">
        <v>468000</v>
      </c>
    </row>
    <row r="470" spans="1:9" ht="31.5">
      <c r="A470" s="138" t="s">
        <v>494</v>
      </c>
      <c r="B470" s="136" t="s">
        <v>275</v>
      </c>
      <c r="C470" s="136" t="s">
        <v>297</v>
      </c>
      <c r="D470" s="136" t="s">
        <v>367</v>
      </c>
      <c r="E470" s="136" t="s">
        <v>683</v>
      </c>
      <c r="F470" s="139" t="s">
        <v>278</v>
      </c>
      <c r="G470" s="137">
        <v>23000</v>
      </c>
      <c r="H470" s="137">
        <v>23000</v>
      </c>
      <c r="I470" s="137">
        <v>23000</v>
      </c>
    </row>
    <row r="471" spans="1:9" ht="31.5">
      <c r="A471" s="138" t="s">
        <v>311</v>
      </c>
      <c r="B471" s="136" t="s">
        <v>275</v>
      </c>
      <c r="C471" s="136" t="s">
        <v>297</v>
      </c>
      <c r="D471" s="136" t="s">
        <v>367</v>
      </c>
      <c r="E471" s="136" t="s">
        <v>683</v>
      </c>
      <c r="F471" s="136" t="s">
        <v>245</v>
      </c>
      <c r="G471" s="137">
        <v>23000</v>
      </c>
      <c r="H471" s="137">
        <v>23000</v>
      </c>
      <c r="I471" s="137">
        <v>23000</v>
      </c>
    </row>
    <row r="472" spans="1:9" ht="31.5">
      <c r="A472" s="138" t="s">
        <v>312</v>
      </c>
      <c r="B472" s="136" t="s">
        <v>275</v>
      </c>
      <c r="C472" s="136" t="s">
        <v>297</v>
      </c>
      <c r="D472" s="136" t="s">
        <v>367</v>
      </c>
      <c r="E472" s="136" t="s">
        <v>683</v>
      </c>
      <c r="F472" s="136" t="s">
        <v>246</v>
      </c>
      <c r="G472" s="137">
        <v>23000</v>
      </c>
      <c r="H472" s="137">
        <v>23000</v>
      </c>
      <c r="I472" s="137">
        <v>23000</v>
      </c>
    </row>
    <row r="473" spans="1:9" ht="15.75">
      <c r="A473" s="138" t="s">
        <v>552</v>
      </c>
      <c r="B473" s="136" t="s">
        <v>275</v>
      </c>
      <c r="C473" s="136" t="s">
        <v>297</v>
      </c>
      <c r="D473" s="136" t="s">
        <v>367</v>
      </c>
      <c r="E473" s="136" t="s">
        <v>813</v>
      </c>
      <c r="F473" s="139" t="s">
        <v>278</v>
      </c>
      <c r="G473" s="137">
        <v>5665116.04</v>
      </c>
      <c r="H473" s="137">
        <v>0</v>
      </c>
      <c r="I473" s="137">
        <v>0</v>
      </c>
    </row>
    <row r="474" spans="1:9" ht="15.75">
      <c r="A474" s="138" t="s">
        <v>347</v>
      </c>
      <c r="B474" s="136" t="s">
        <v>275</v>
      </c>
      <c r="C474" s="136" t="s">
        <v>297</v>
      </c>
      <c r="D474" s="136" t="s">
        <v>367</v>
      </c>
      <c r="E474" s="136" t="s">
        <v>813</v>
      </c>
      <c r="F474" s="136" t="s">
        <v>261</v>
      </c>
      <c r="G474" s="137">
        <v>5665116.04</v>
      </c>
      <c r="H474" s="137">
        <v>0</v>
      </c>
      <c r="I474" s="137">
        <v>0</v>
      </c>
    </row>
    <row r="475" spans="1:9" ht="31.5">
      <c r="A475" s="138" t="s">
        <v>345</v>
      </c>
      <c r="B475" s="136" t="s">
        <v>275</v>
      </c>
      <c r="C475" s="136" t="s">
        <v>297</v>
      </c>
      <c r="D475" s="136" t="s">
        <v>367</v>
      </c>
      <c r="E475" s="136" t="s">
        <v>813</v>
      </c>
      <c r="F475" s="136" t="s">
        <v>263</v>
      </c>
      <c r="G475" s="137">
        <v>5665116.04</v>
      </c>
      <c r="H475" s="137">
        <v>0</v>
      </c>
      <c r="I475" s="137">
        <v>0</v>
      </c>
    </row>
    <row r="476" spans="1:9" ht="15.75">
      <c r="A476" s="148" t="s">
        <v>682</v>
      </c>
      <c r="B476" s="136" t="s">
        <v>275</v>
      </c>
      <c r="C476" s="136" t="s">
        <v>438</v>
      </c>
      <c r="D476" s="136" t="s">
        <v>278</v>
      </c>
      <c r="E476" s="136" t="s">
        <v>278</v>
      </c>
      <c r="F476" s="136" t="s">
        <v>278</v>
      </c>
      <c r="G476" s="137">
        <v>56894736.840000004</v>
      </c>
      <c r="H476" s="137">
        <v>0</v>
      </c>
      <c r="I476" s="137">
        <v>0</v>
      </c>
    </row>
    <row r="477" spans="1:9" ht="15.75">
      <c r="A477" s="148" t="s">
        <v>675</v>
      </c>
      <c r="B477" s="136" t="s">
        <v>275</v>
      </c>
      <c r="C477" s="136" t="s">
        <v>438</v>
      </c>
      <c r="D477" s="136" t="s">
        <v>322</v>
      </c>
      <c r="E477" s="136" t="s">
        <v>278</v>
      </c>
      <c r="F477" s="136" t="s">
        <v>278</v>
      </c>
      <c r="G477" s="137">
        <v>56894736.840000004</v>
      </c>
      <c r="H477" s="137">
        <v>0</v>
      </c>
      <c r="I477" s="137">
        <v>0</v>
      </c>
    </row>
    <row r="478" spans="1:9" ht="31.5">
      <c r="A478" s="138" t="s">
        <v>450</v>
      </c>
      <c r="B478" s="136" t="s">
        <v>275</v>
      </c>
      <c r="C478" s="136" t="s">
        <v>438</v>
      </c>
      <c r="D478" s="136" t="s">
        <v>322</v>
      </c>
      <c r="E478" s="136" t="s">
        <v>674</v>
      </c>
      <c r="F478" s="139" t="s">
        <v>278</v>
      </c>
      <c r="G478" s="137">
        <v>56894736.840000004</v>
      </c>
      <c r="H478" s="137">
        <v>0</v>
      </c>
      <c r="I478" s="137">
        <v>0</v>
      </c>
    </row>
    <row r="479" spans="1:9" ht="31.5">
      <c r="A479" s="138" t="s">
        <v>364</v>
      </c>
      <c r="B479" s="136" t="s">
        <v>275</v>
      </c>
      <c r="C479" s="136" t="s">
        <v>438</v>
      </c>
      <c r="D479" s="136" t="s">
        <v>322</v>
      </c>
      <c r="E479" s="136" t="s">
        <v>674</v>
      </c>
      <c r="F479" s="136" t="s">
        <v>257</v>
      </c>
      <c r="G479" s="137">
        <v>56894736.840000004</v>
      </c>
      <c r="H479" s="137">
        <v>0</v>
      </c>
      <c r="I479" s="137">
        <v>0</v>
      </c>
    </row>
    <row r="480" spans="1:9" ht="15.75">
      <c r="A480" s="138" t="s">
        <v>365</v>
      </c>
      <c r="B480" s="136" t="s">
        <v>275</v>
      </c>
      <c r="C480" s="136" t="s">
        <v>438</v>
      </c>
      <c r="D480" s="136" t="s">
        <v>322</v>
      </c>
      <c r="E480" s="136" t="s">
        <v>674</v>
      </c>
      <c r="F480" s="136" t="s">
        <v>258</v>
      </c>
      <c r="G480" s="137">
        <v>56894736.840000004</v>
      </c>
      <c r="H480" s="137">
        <v>0</v>
      </c>
      <c r="I480" s="137">
        <v>0</v>
      </c>
    </row>
    <row r="481" spans="1:9" ht="15.75">
      <c r="A481" s="132" t="s">
        <v>399</v>
      </c>
      <c r="B481" s="133" t="s">
        <v>276</v>
      </c>
      <c r="C481" s="133" t="s">
        <v>278</v>
      </c>
      <c r="D481" s="133" t="s">
        <v>278</v>
      </c>
      <c r="E481" s="134" t="s">
        <v>278</v>
      </c>
      <c r="F481" s="134" t="s">
        <v>278</v>
      </c>
      <c r="G481" s="131">
        <v>1315463595.3900001</v>
      </c>
      <c r="H481" s="131">
        <v>1107815997.48</v>
      </c>
      <c r="I481" s="131">
        <v>1098736077.54</v>
      </c>
    </row>
    <row r="482" spans="1:9" ht="15.75">
      <c r="A482" s="148" t="s">
        <v>789</v>
      </c>
      <c r="B482" s="136" t="s">
        <v>276</v>
      </c>
      <c r="C482" s="136" t="s">
        <v>336</v>
      </c>
      <c r="D482" s="136" t="s">
        <v>278</v>
      </c>
      <c r="E482" s="136" t="s">
        <v>278</v>
      </c>
      <c r="F482" s="136" t="s">
        <v>278</v>
      </c>
      <c r="G482" s="137">
        <v>397500</v>
      </c>
      <c r="H482" s="137">
        <v>328239</v>
      </c>
      <c r="I482" s="137">
        <v>328239</v>
      </c>
    </row>
    <row r="483" spans="1:9" ht="15.75">
      <c r="A483" s="148" t="s">
        <v>777</v>
      </c>
      <c r="B483" s="136" t="s">
        <v>276</v>
      </c>
      <c r="C483" s="136" t="s">
        <v>336</v>
      </c>
      <c r="D483" s="136" t="s">
        <v>441</v>
      </c>
      <c r="E483" s="136" t="s">
        <v>278</v>
      </c>
      <c r="F483" s="136" t="s">
        <v>278</v>
      </c>
      <c r="G483" s="137">
        <v>397500</v>
      </c>
      <c r="H483" s="137">
        <v>328239</v>
      </c>
      <c r="I483" s="137">
        <v>328239</v>
      </c>
    </row>
    <row r="484" spans="1:9" ht="31.5">
      <c r="A484" s="138" t="s">
        <v>425</v>
      </c>
      <c r="B484" s="136" t="s">
        <v>276</v>
      </c>
      <c r="C484" s="136" t="s">
        <v>336</v>
      </c>
      <c r="D484" s="136" t="s">
        <v>441</v>
      </c>
      <c r="E484" s="136" t="s">
        <v>775</v>
      </c>
      <c r="F484" s="139" t="s">
        <v>278</v>
      </c>
      <c r="G484" s="137">
        <v>397500</v>
      </c>
      <c r="H484" s="137">
        <v>328239</v>
      </c>
      <c r="I484" s="137">
        <v>328239</v>
      </c>
    </row>
    <row r="485" spans="1:9" ht="31.5">
      <c r="A485" s="138" t="s">
        <v>333</v>
      </c>
      <c r="B485" s="136" t="s">
        <v>276</v>
      </c>
      <c r="C485" s="136" t="s">
        <v>336</v>
      </c>
      <c r="D485" s="136" t="s">
        <v>441</v>
      </c>
      <c r="E485" s="136" t="s">
        <v>775</v>
      </c>
      <c r="F485" s="136" t="s">
        <v>251</v>
      </c>
      <c r="G485" s="137">
        <v>397500</v>
      </c>
      <c r="H485" s="137">
        <v>328239</v>
      </c>
      <c r="I485" s="137">
        <v>328239</v>
      </c>
    </row>
    <row r="486" spans="1:9" ht="15.75">
      <c r="A486" s="138" t="s">
        <v>334</v>
      </c>
      <c r="B486" s="136" t="s">
        <v>276</v>
      </c>
      <c r="C486" s="136" t="s">
        <v>336</v>
      </c>
      <c r="D486" s="136" t="s">
        <v>441</v>
      </c>
      <c r="E486" s="136" t="s">
        <v>775</v>
      </c>
      <c r="F486" s="136" t="s">
        <v>252</v>
      </c>
      <c r="G486" s="137">
        <v>397500</v>
      </c>
      <c r="H486" s="137">
        <v>328239</v>
      </c>
      <c r="I486" s="137">
        <v>328239</v>
      </c>
    </row>
    <row r="487" spans="1:9" ht="15.75">
      <c r="A487" s="148" t="s">
        <v>747</v>
      </c>
      <c r="B487" s="136" t="s">
        <v>276</v>
      </c>
      <c r="C487" s="136" t="s">
        <v>376</v>
      </c>
      <c r="D487" s="136" t="s">
        <v>278</v>
      </c>
      <c r="E487" s="136" t="s">
        <v>278</v>
      </c>
      <c r="F487" s="136" t="s">
        <v>278</v>
      </c>
      <c r="G487" s="137">
        <v>1299603104.7</v>
      </c>
      <c r="H487" s="137">
        <v>1093016693.48</v>
      </c>
      <c r="I487" s="137">
        <v>1083936773.54</v>
      </c>
    </row>
    <row r="488" spans="1:9" ht="15.75">
      <c r="A488" s="148" t="s">
        <v>746</v>
      </c>
      <c r="B488" s="136" t="s">
        <v>276</v>
      </c>
      <c r="C488" s="136" t="s">
        <v>376</v>
      </c>
      <c r="D488" s="136" t="s">
        <v>299</v>
      </c>
      <c r="E488" s="136" t="s">
        <v>278</v>
      </c>
      <c r="F488" s="136" t="s">
        <v>278</v>
      </c>
      <c r="G488" s="137">
        <v>257668988.88</v>
      </c>
      <c r="H488" s="137">
        <v>256601212</v>
      </c>
      <c r="I488" s="137">
        <v>256601212</v>
      </c>
    </row>
    <row r="489" spans="1:9" ht="63">
      <c r="A489" s="138" t="s">
        <v>405</v>
      </c>
      <c r="B489" s="136" t="s">
        <v>276</v>
      </c>
      <c r="C489" s="136" t="s">
        <v>376</v>
      </c>
      <c r="D489" s="136" t="s">
        <v>299</v>
      </c>
      <c r="E489" s="136" t="s">
        <v>745</v>
      </c>
      <c r="F489" s="139" t="s">
        <v>278</v>
      </c>
      <c r="G489" s="137">
        <v>233744261</v>
      </c>
      <c r="H489" s="137">
        <v>233744261</v>
      </c>
      <c r="I489" s="137">
        <v>233744261</v>
      </c>
    </row>
    <row r="490" spans="1:9" ht="31.5">
      <c r="A490" s="138" t="s">
        <v>333</v>
      </c>
      <c r="B490" s="136" t="s">
        <v>276</v>
      </c>
      <c r="C490" s="136" t="s">
        <v>376</v>
      </c>
      <c r="D490" s="136" t="s">
        <v>299</v>
      </c>
      <c r="E490" s="136" t="s">
        <v>745</v>
      </c>
      <c r="F490" s="136" t="s">
        <v>251</v>
      </c>
      <c r="G490" s="137">
        <v>233744261</v>
      </c>
      <c r="H490" s="137">
        <v>233744261</v>
      </c>
      <c r="I490" s="137">
        <v>233744261</v>
      </c>
    </row>
    <row r="491" spans="1:9" ht="15.75">
      <c r="A491" s="138" t="s">
        <v>334</v>
      </c>
      <c r="B491" s="136" t="s">
        <v>276</v>
      </c>
      <c r="C491" s="136" t="s">
        <v>376</v>
      </c>
      <c r="D491" s="136" t="s">
        <v>299</v>
      </c>
      <c r="E491" s="136" t="s">
        <v>745</v>
      </c>
      <c r="F491" s="136" t="s">
        <v>252</v>
      </c>
      <c r="G491" s="137">
        <v>200295880</v>
      </c>
      <c r="H491" s="137">
        <v>200295880</v>
      </c>
      <c r="I491" s="137">
        <v>200295880</v>
      </c>
    </row>
    <row r="492" spans="1:9" ht="15.75">
      <c r="A492" s="138" t="s">
        <v>407</v>
      </c>
      <c r="B492" s="136" t="s">
        <v>276</v>
      </c>
      <c r="C492" s="136" t="s">
        <v>376</v>
      </c>
      <c r="D492" s="136" t="s">
        <v>299</v>
      </c>
      <c r="E492" s="136" t="s">
        <v>745</v>
      </c>
      <c r="F492" s="136" t="s">
        <v>260</v>
      </c>
      <c r="G492" s="137">
        <v>33448381</v>
      </c>
      <c r="H492" s="137">
        <v>33448381</v>
      </c>
      <c r="I492" s="137">
        <v>33448381</v>
      </c>
    </row>
    <row r="493" spans="1:9" ht="15.75">
      <c r="A493" s="138" t="s">
        <v>415</v>
      </c>
      <c r="B493" s="136" t="s">
        <v>276</v>
      </c>
      <c r="C493" s="136" t="s">
        <v>376</v>
      </c>
      <c r="D493" s="136" t="s">
        <v>299</v>
      </c>
      <c r="E493" s="136" t="s">
        <v>744</v>
      </c>
      <c r="F493" s="139" t="s">
        <v>278</v>
      </c>
      <c r="G493" s="137">
        <v>10988177.880000001</v>
      </c>
      <c r="H493" s="137">
        <v>9920401</v>
      </c>
      <c r="I493" s="137">
        <v>9920401</v>
      </c>
    </row>
    <row r="494" spans="1:9" ht="31.5">
      <c r="A494" s="138" t="s">
        <v>333</v>
      </c>
      <c r="B494" s="136" t="s">
        <v>276</v>
      </c>
      <c r="C494" s="136" t="s">
        <v>376</v>
      </c>
      <c r="D494" s="136" t="s">
        <v>299</v>
      </c>
      <c r="E494" s="136" t="s">
        <v>744</v>
      </c>
      <c r="F494" s="136" t="s">
        <v>251</v>
      </c>
      <c r="G494" s="137">
        <v>10988177.880000001</v>
      </c>
      <c r="H494" s="137">
        <v>9920401</v>
      </c>
      <c r="I494" s="137">
        <v>9920401</v>
      </c>
    </row>
    <row r="495" spans="1:9" ht="15.75">
      <c r="A495" s="138" t="s">
        <v>334</v>
      </c>
      <c r="B495" s="136" t="s">
        <v>276</v>
      </c>
      <c r="C495" s="136" t="s">
        <v>376</v>
      </c>
      <c r="D495" s="136" t="s">
        <v>299</v>
      </c>
      <c r="E495" s="136" t="s">
        <v>744</v>
      </c>
      <c r="F495" s="136" t="s">
        <v>252</v>
      </c>
      <c r="G495" s="137">
        <v>7188631.8799999999</v>
      </c>
      <c r="H495" s="137">
        <v>6589294</v>
      </c>
      <c r="I495" s="137">
        <v>6589294</v>
      </c>
    </row>
    <row r="496" spans="1:9" ht="15.75">
      <c r="A496" s="138" t="s">
        <v>407</v>
      </c>
      <c r="B496" s="136" t="s">
        <v>276</v>
      </c>
      <c r="C496" s="136" t="s">
        <v>376</v>
      </c>
      <c r="D496" s="136" t="s">
        <v>299</v>
      </c>
      <c r="E496" s="136" t="s">
        <v>744</v>
      </c>
      <c r="F496" s="136" t="s">
        <v>260</v>
      </c>
      <c r="G496" s="137">
        <v>3799546</v>
      </c>
      <c r="H496" s="137">
        <v>3331107</v>
      </c>
      <c r="I496" s="137">
        <v>3331107</v>
      </c>
    </row>
    <row r="497" spans="1:9" ht="15.75">
      <c r="A497" s="138" t="s">
        <v>433</v>
      </c>
      <c r="B497" s="136" t="s">
        <v>276</v>
      </c>
      <c r="C497" s="136" t="s">
        <v>376</v>
      </c>
      <c r="D497" s="136" t="s">
        <v>299</v>
      </c>
      <c r="E497" s="136" t="s">
        <v>736</v>
      </c>
      <c r="F497" s="139" t="s">
        <v>278</v>
      </c>
      <c r="G497" s="137">
        <v>12936550</v>
      </c>
      <c r="H497" s="137">
        <v>12936550</v>
      </c>
      <c r="I497" s="137">
        <v>12936550</v>
      </c>
    </row>
    <row r="498" spans="1:9" ht="31.5">
      <c r="A498" s="138" t="s">
        <v>333</v>
      </c>
      <c r="B498" s="136" t="s">
        <v>276</v>
      </c>
      <c r="C498" s="136" t="s">
        <v>376</v>
      </c>
      <c r="D498" s="136" t="s">
        <v>299</v>
      </c>
      <c r="E498" s="136" t="s">
        <v>736</v>
      </c>
      <c r="F498" s="136" t="s">
        <v>251</v>
      </c>
      <c r="G498" s="137">
        <v>12936550</v>
      </c>
      <c r="H498" s="137">
        <v>12936550</v>
      </c>
      <c r="I498" s="137">
        <v>12936550</v>
      </c>
    </row>
    <row r="499" spans="1:9" ht="15.75">
      <c r="A499" s="138" t="s">
        <v>334</v>
      </c>
      <c r="B499" s="136" t="s">
        <v>276</v>
      </c>
      <c r="C499" s="136" t="s">
        <v>376</v>
      </c>
      <c r="D499" s="136" t="s">
        <v>299</v>
      </c>
      <c r="E499" s="136" t="s">
        <v>736</v>
      </c>
      <c r="F499" s="136" t="s">
        <v>252</v>
      </c>
      <c r="G499" s="137">
        <v>11228740</v>
      </c>
      <c r="H499" s="137">
        <v>11228740</v>
      </c>
      <c r="I499" s="137">
        <v>11228740</v>
      </c>
    </row>
    <row r="500" spans="1:9" ht="15.75">
      <c r="A500" s="138" t="s">
        <v>407</v>
      </c>
      <c r="B500" s="136" t="s">
        <v>276</v>
      </c>
      <c r="C500" s="136" t="s">
        <v>376</v>
      </c>
      <c r="D500" s="136" t="s">
        <v>299</v>
      </c>
      <c r="E500" s="136" t="s">
        <v>736</v>
      </c>
      <c r="F500" s="136" t="s">
        <v>260</v>
      </c>
      <c r="G500" s="137">
        <v>1707810</v>
      </c>
      <c r="H500" s="137">
        <v>1707810</v>
      </c>
      <c r="I500" s="137">
        <v>1707810</v>
      </c>
    </row>
    <row r="501" spans="1:9" ht="15.75">
      <c r="A501" s="148" t="s">
        <v>743</v>
      </c>
      <c r="B501" s="136" t="s">
        <v>276</v>
      </c>
      <c r="C501" s="136" t="s">
        <v>376</v>
      </c>
      <c r="D501" s="136" t="s">
        <v>322</v>
      </c>
      <c r="E501" s="136" t="s">
        <v>278</v>
      </c>
      <c r="F501" s="136" t="s">
        <v>278</v>
      </c>
      <c r="G501" s="137">
        <v>932517218.14999998</v>
      </c>
      <c r="H501" s="137">
        <v>803968519.48000002</v>
      </c>
      <c r="I501" s="137">
        <v>794906599.53999996</v>
      </c>
    </row>
    <row r="502" spans="1:9" ht="63">
      <c r="A502" s="138" t="s">
        <v>631</v>
      </c>
      <c r="B502" s="136" t="s">
        <v>276</v>
      </c>
      <c r="C502" s="136" t="s">
        <v>376</v>
      </c>
      <c r="D502" s="136" t="s">
        <v>322</v>
      </c>
      <c r="E502" s="136" t="s">
        <v>742</v>
      </c>
      <c r="F502" s="139" t="s">
        <v>278</v>
      </c>
      <c r="G502" s="137">
        <v>4470948.22</v>
      </c>
      <c r="H502" s="137">
        <v>4407421.03</v>
      </c>
      <c r="I502" s="137">
        <v>4407421.03</v>
      </c>
    </row>
    <row r="503" spans="1:9" ht="31.5">
      <c r="A503" s="138" t="s">
        <v>333</v>
      </c>
      <c r="B503" s="136" t="s">
        <v>276</v>
      </c>
      <c r="C503" s="136" t="s">
        <v>376</v>
      </c>
      <c r="D503" s="136" t="s">
        <v>322</v>
      </c>
      <c r="E503" s="136" t="s">
        <v>742</v>
      </c>
      <c r="F503" s="136" t="s">
        <v>251</v>
      </c>
      <c r="G503" s="137">
        <v>4470948.22</v>
      </c>
      <c r="H503" s="137">
        <v>4407421.03</v>
      </c>
      <c r="I503" s="137">
        <v>4407421.03</v>
      </c>
    </row>
    <row r="504" spans="1:9" ht="15.75">
      <c r="A504" s="138" t="s">
        <v>334</v>
      </c>
      <c r="B504" s="136" t="s">
        <v>276</v>
      </c>
      <c r="C504" s="136" t="s">
        <v>376</v>
      </c>
      <c r="D504" s="136" t="s">
        <v>322</v>
      </c>
      <c r="E504" s="136" t="s">
        <v>742</v>
      </c>
      <c r="F504" s="136" t="s">
        <v>252</v>
      </c>
      <c r="G504" s="137">
        <v>4470948.22</v>
      </c>
      <c r="H504" s="137">
        <v>4407421.03</v>
      </c>
      <c r="I504" s="137">
        <v>4407421.03</v>
      </c>
    </row>
    <row r="505" spans="1:9" ht="31.5">
      <c r="A505" s="138" t="s">
        <v>623</v>
      </c>
      <c r="B505" s="136" t="s">
        <v>276</v>
      </c>
      <c r="C505" s="136" t="s">
        <v>376</v>
      </c>
      <c r="D505" s="136" t="s">
        <v>322</v>
      </c>
      <c r="E505" s="136" t="s">
        <v>741</v>
      </c>
      <c r="F505" s="139" t="s">
        <v>278</v>
      </c>
      <c r="G505" s="137">
        <v>77754150.109999999</v>
      </c>
      <c r="H505" s="137">
        <v>0</v>
      </c>
      <c r="I505" s="137">
        <v>0</v>
      </c>
    </row>
    <row r="506" spans="1:9" ht="31.5">
      <c r="A506" s="138" t="s">
        <v>333</v>
      </c>
      <c r="B506" s="136" t="s">
        <v>276</v>
      </c>
      <c r="C506" s="136" t="s">
        <v>376</v>
      </c>
      <c r="D506" s="136" t="s">
        <v>322</v>
      </c>
      <c r="E506" s="136" t="s">
        <v>741</v>
      </c>
      <c r="F506" s="136" t="s">
        <v>251</v>
      </c>
      <c r="G506" s="137">
        <v>77754150.109999999</v>
      </c>
      <c r="H506" s="137">
        <v>0</v>
      </c>
      <c r="I506" s="137">
        <v>0</v>
      </c>
    </row>
    <row r="507" spans="1:9" ht="15.75">
      <c r="A507" s="138" t="s">
        <v>334</v>
      </c>
      <c r="B507" s="136" t="s">
        <v>276</v>
      </c>
      <c r="C507" s="136" t="s">
        <v>376</v>
      </c>
      <c r="D507" s="136" t="s">
        <v>322</v>
      </c>
      <c r="E507" s="136" t="s">
        <v>741</v>
      </c>
      <c r="F507" s="136" t="s">
        <v>252</v>
      </c>
      <c r="G507" s="137">
        <v>77754150.109999999</v>
      </c>
      <c r="H507" s="137">
        <v>0</v>
      </c>
      <c r="I507" s="137">
        <v>0</v>
      </c>
    </row>
    <row r="508" spans="1:9" ht="78.75">
      <c r="A508" s="138" t="s">
        <v>402</v>
      </c>
      <c r="B508" s="136" t="s">
        <v>276</v>
      </c>
      <c r="C508" s="136" t="s">
        <v>376</v>
      </c>
      <c r="D508" s="136" t="s">
        <v>322</v>
      </c>
      <c r="E508" s="136" t="s">
        <v>740</v>
      </c>
      <c r="F508" s="139" t="s">
        <v>278</v>
      </c>
      <c r="G508" s="137">
        <v>607360904</v>
      </c>
      <c r="H508" s="137">
        <v>607360904</v>
      </c>
      <c r="I508" s="137">
        <v>607360904</v>
      </c>
    </row>
    <row r="509" spans="1:9" ht="31.5">
      <c r="A509" s="138" t="s">
        <v>333</v>
      </c>
      <c r="B509" s="136" t="s">
        <v>276</v>
      </c>
      <c r="C509" s="136" t="s">
        <v>376</v>
      </c>
      <c r="D509" s="136" t="s">
        <v>322</v>
      </c>
      <c r="E509" s="136" t="s">
        <v>740</v>
      </c>
      <c r="F509" s="136" t="s">
        <v>251</v>
      </c>
      <c r="G509" s="137">
        <v>607360904</v>
      </c>
      <c r="H509" s="137">
        <v>607360904</v>
      </c>
      <c r="I509" s="137">
        <v>607360904</v>
      </c>
    </row>
    <row r="510" spans="1:9" ht="15.75">
      <c r="A510" s="138" t="s">
        <v>334</v>
      </c>
      <c r="B510" s="136" t="s">
        <v>276</v>
      </c>
      <c r="C510" s="136" t="s">
        <v>376</v>
      </c>
      <c r="D510" s="136" t="s">
        <v>322</v>
      </c>
      <c r="E510" s="136" t="s">
        <v>740</v>
      </c>
      <c r="F510" s="136" t="s">
        <v>252</v>
      </c>
      <c r="G510" s="137">
        <v>607360904</v>
      </c>
      <c r="H510" s="137">
        <v>607360904</v>
      </c>
      <c r="I510" s="137">
        <v>607360904</v>
      </c>
    </row>
    <row r="511" spans="1:9" ht="15.75">
      <c r="A511" s="138" t="s">
        <v>417</v>
      </c>
      <c r="B511" s="136" t="s">
        <v>276</v>
      </c>
      <c r="C511" s="136" t="s">
        <v>376</v>
      </c>
      <c r="D511" s="136" t="s">
        <v>322</v>
      </c>
      <c r="E511" s="136" t="s">
        <v>739</v>
      </c>
      <c r="F511" s="139" t="s">
        <v>278</v>
      </c>
      <c r="G511" s="137">
        <v>156560940.05000001</v>
      </c>
      <c r="H511" s="137">
        <v>106513012.22</v>
      </c>
      <c r="I511" s="137">
        <v>99186205.340000004</v>
      </c>
    </row>
    <row r="512" spans="1:9" ht="31.5">
      <c r="A512" s="138" t="s">
        <v>333</v>
      </c>
      <c r="B512" s="136" t="s">
        <v>276</v>
      </c>
      <c r="C512" s="136" t="s">
        <v>376</v>
      </c>
      <c r="D512" s="136" t="s">
        <v>322</v>
      </c>
      <c r="E512" s="136" t="s">
        <v>739</v>
      </c>
      <c r="F512" s="136" t="s">
        <v>251</v>
      </c>
      <c r="G512" s="137">
        <v>156560940.05000001</v>
      </c>
      <c r="H512" s="137">
        <v>106513012.22</v>
      </c>
      <c r="I512" s="137">
        <v>99186205.340000004</v>
      </c>
    </row>
    <row r="513" spans="1:9" ht="15.75">
      <c r="A513" s="138" t="s">
        <v>334</v>
      </c>
      <c r="B513" s="136" t="s">
        <v>276</v>
      </c>
      <c r="C513" s="136" t="s">
        <v>376</v>
      </c>
      <c r="D513" s="136" t="s">
        <v>322</v>
      </c>
      <c r="E513" s="136" t="s">
        <v>739</v>
      </c>
      <c r="F513" s="136" t="s">
        <v>252</v>
      </c>
      <c r="G513" s="137">
        <v>156560940.05000001</v>
      </c>
      <c r="H513" s="137">
        <v>106513012.22</v>
      </c>
      <c r="I513" s="137">
        <v>99186205.340000004</v>
      </c>
    </row>
    <row r="514" spans="1:9" ht="47.25">
      <c r="A514" s="138" t="s">
        <v>419</v>
      </c>
      <c r="B514" s="136" t="s">
        <v>276</v>
      </c>
      <c r="C514" s="136" t="s">
        <v>376</v>
      </c>
      <c r="D514" s="136" t="s">
        <v>322</v>
      </c>
      <c r="E514" s="136" t="s">
        <v>738</v>
      </c>
      <c r="F514" s="139" t="s">
        <v>278</v>
      </c>
      <c r="G514" s="137">
        <v>813535.16</v>
      </c>
      <c r="H514" s="137">
        <v>844651.65</v>
      </c>
      <c r="I514" s="137">
        <v>844651.65</v>
      </c>
    </row>
    <row r="515" spans="1:9" ht="31.5">
      <c r="A515" s="138" t="s">
        <v>333</v>
      </c>
      <c r="B515" s="136" t="s">
        <v>276</v>
      </c>
      <c r="C515" s="136" t="s">
        <v>376</v>
      </c>
      <c r="D515" s="136" t="s">
        <v>322</v>
      </c>
      <c r="E515" s="136" t="s">
        <v>738</v>
      </c>
      <c r="F515" s="136" t="s">
        <v>251</v>
      </c>
      <c r="G515" s="137">
        <v>813535.16</v>
      </c>
      <c r="H515" s="137">
        <v>844651.65</v>
      </c>
      <c r="I515" s="137">
        <v>844651.65</v>
      </c>
    </row>
    <row r="516" spans="1:9" ht="15.75">
      <c r="A516" s="138" t="s">
        <v>334</v>
      </c>
      <c r="B516" s="136" t="s">
        <v>276</v>
      </c>
      <c r="C516" s="136" t="s">
        <v>376</v>
      </c>
      <c r="D516" s="136" t="s">
        <v>322</v>
      </c>
      <c r="E516" s="136" t="s">
        <v>738</v>
      </c>
      <c r="F516" s="136" t="s">
        <v>252</v>
      </c>
      <c r="G516" s="137">
        <v>813535.16</v>
      </c>
      <c r="H516" s="137">
        <v>844651.65</v>
      </c>
      <c r="I516" s="137">
        <v>844651.65</v>
      </c>
    </row>
    <row r="517" spans="1:9" ht="31.5">
      <c r="A517" s="138" t="s">
        <v>429</v>
      </c>
      <c r="B517" s="136" t="s">
        <v>276</v>
      </c>
      <c r="C517" s="136" t="s">
        <v>376</v>
      </c>
      <c r="D517" s="136" t="s">
        <v>322</v>
      </c>
      <c r="E517" s="136" t="s">
        <v>737</v>
      </c>
      <c r="F517" s="139" t="s">
        <v>278</v>
      </c>
      <c r="G517" s="137">
        <v>1040626.02</v>
      </c>
      <c r="H517" s="137">
        <v>638895.99</v>
      </c>
      <c r="I517" s="137">
        <v>638895.99</v>
      </c>
    </row>
    <row r="518" spans="1:9" ht="31.5">
      <c r="A518" s="138" t="s">
        <v>333</v>
      </c>
      <c r="B518" s="136" t="s">
        <v>276</v>
      </c>
      <c r="C518" s="136" t="s">
        <v>376</v>
      </c>
      <c r="D518" s="136" t="s">
        <v>322</v>
      </c>
      <c r="E518" s="136" t="s">
        <v>737</v>
      </c>
      <c r="F518" s="136" t="s">
        <v>251</v>
      </c>
      <c r="G518" s="137">
        <v>1040626.02</v>
      </c>
      <c r="H518" s="137">
        <v>638895.99</v>
      </c>
      <c r="I518" s="137">
        <v>638895.99</v>
      </c>
    </row>
    <row r="519" spans="1:9" ht="15.75">
      <c r="A519" s="138" t="s">
        <v>334</v>
      </c>
      <c r="B519" s="136" t="s">
        <v>276</v>
      </c>
      <c r="C519" s="136" t="s">
        <v>376</v>
      </c>
      <c r="D519" s="136" t="s">
        <v>322</v>
      </c>
      <c r="E519" s="136" t="s">
        <v>737</v>
      </c>
      <c r="F519" s="136" t="s">
        <v>252</v>
      </c>
      <c r="G519" s="137">
        <v>1040626.02</v>
      </c>
      <c r="H519" s="137">
        <v>638895.99</v>
      </c>
      <c r="I519" s="137">
        <v>638895.99</v>
      </c>
    </row>
    <row r="520" spans="1:9" ht="15.75">
      <c r="A520" s="138" t="s">
        <v>433</v>
      </c>
      <c r="B520" s="136" t="s">
        <v>276</v>
      </c>
      <c r="C520" s="136" t="s">
        <v>376</v>
      </c>
      <c r="D520" s="136" t="s">
        <v>322</v>
      </c>
      <c r="E520" s="136" t="s">
        <v>736</v>
      </c>
      <c r="F520" s="139" t="s">
        <v>278</v>
      </c>
      <c r="G520" s="137">
        <v>13360958</v>
      </c>
      <c r="H520" s="137">
        <v>13360958</v>
      </c>
      <c r="I520" s="137">
        <v>13360958</v>
      </c>
    </row>
    <row r="521" spans="1:9" ht="31.5">
      <c r="A521" s="138" t="s">
        <v>333</v>
      </c>
      <c r="B521" s="136" t="s">
        <v>276</v>
      </c>
      <c r="C521" s="136" t="s">
        <v>376</v>
      </c>
      <c r="D521" s="136" t="s">
        <v>322</v>
      </c>
      <c r="E521" s="136" t="s">
        <v>736</v>
      </c>
      <c r="F521" s="136" t="s">
        <v>251</v>
      </c>
      <c r="G521" s="137">
        <v>13360958</v>
      </c>
      <c r="H521" s="137">
        <v>13360958</v>
      </c>
      <c r="I521" s="137">
        <v>13360958</v>
      </c>
    </row>
    <row r="522" spans="1:9" ht="15.75">
      <c r="A522" s="138" t="s">
        <v>334</v>
      </c>
      <c r="B522" s="136" t="s">
        <v>276</v>
      </c>
      <c r="C522" s="136" t="s">
        <v>376</v>
      </c>
      <c r="D522" s="136" t="s">
        <v>322</v>
      </c>
      <c r="E522" s="136" t="s">
        <v>736</v>
      </c>
      <c r="F522" s="136" t="s">
        <v>252</v>
      </c>
      <c r="G522" s="137">
        <v>13360958</v>
      </c>
      <c r="H522" s="137">
        <v>13360958</v>
      </c>
      <c r="I522" s="137">
        <v>13360958</v>
      </c>
    </row>
    <row r="523" spans="1:9" ht="47.25">
      <c r="A523" s="138" t="s">
        <v>435</v>
      </c>
      <c r="B523" s="136" t="s">
        <v>276</v>
      </c>
      <c r="C523" s="136" t="s">
        <v>376</v>
      </c>
      <c r="D523" s="136" t="s">
        <v>322</v>
      </c>
      <c r="E523" s="136" t="s">
        <v>735</v>
      </c>
      <c r="F523" s="139" t="s">
        <v>278</v>
      </c>
      <c r="G523" s="137">
        <v>41547676.590000004</v>
      </c>
      <c r="H523" s="137">
        <v>41547676.590000004</v>
      </c>
      <c r="I523" s="137">
        <v>39812563.530000001</v>
      </c>
    </row>
    <row r="524" spans="1:9" ht="31.5">
      <c r="A524" s="138" t="s">
        <v>333</v>
      </c>
      <c r="B524" s="136" t="s">
        <v>276</v>
      </c>
      <c r="C524" s="136" t="s">
        <v>376</v>
      </c>
      <c r="D524" s="136" t="s">
        <v>322</v>
      </c>
      <c r="E524" s="136" t="s">
        <v>735</v>
      </c>
      <c r="F524" s="136" t="s">
        <v>251</v>
      </c>
      <c r="G524" s="137">
        <v>41547676.590000004</v>
      </c>
      <c r="H524" s="137">
        <v>41547676.590000004</v>
      </c>
      <c r="I524" s="137">
        <v>39812563.530000001</v>
      </c>
    </row>
    <row r="525" spans="1:9" ht="15.75">
      <c r="A525" s="138" t="s">
        <v>334</v>
      </c>
      <c r="B525" s="136" t="s">
        <v>276</v>
      </c>
      <c r="C525" s="136" t="s">
        <v>376</v>
      </c>
      <c r="D525" s="136" t="s">
        <v>322</v>
      </c>
      <c r="E525" s="136" t="s">
        <v>735</v>
      </c>
      <c r="F525" s="136" t="s">
        <v>252</v>
      </c>
      <c r="G525" s="137">
        <v>41547676.590000004</v>
      </c>
      <c r="H525" s="137">
        <v>41547676.590000004</v>
      </c>
      <c r="I525" s="137">
        <v>39812563.530000001</v>
      </c>
    </row>
    <row r="526" spans="1:9" ht="94.5">
      <c r="A526" s="138" t="s">
        <v>629</v>
      </c>
      <c r="B526" s="136" t="s">
        <v>276</v>
      </c>
      <c r="C526" s="136" t="s">
        <v>376</v>
      </c>
      <c r="D526" s="136" t="s">
        <v>322</v>
      </c>
      <c r="E526" s="136" t="s">
        <v>734</v>
      </c>
      <c r="F526" s="139" t="s">
        <v>278</v>
      </c>
      <c r="G526" s="137">
        <v>29607480</v>
      </c>
      <c r="H526" s="137">
        <v>29295000</v>
      </c>
      <c r="I526" s="137">
        <v>29295000</v>
      </c>
    </row>
    <row r="527" spans="1:9" ht="31.5">
      <c r="A527" s="138" t="s">
        <v>333</v>
      </c>
      <c r="B527" s="136" t="s">
        <v>276</v>
      </c>
      <c r="C527" s="136" t="s">
        <v>376</v>
      </c>
      <c r="D527" s="136" t="s">
        <v>322</v>
      </c>
      <c r="E527" s="136" t="s">
        <v>734</v>
      </c>
      <c r="F527" s="136" t="s">
        <v>251</v>
      </c>
      <c r="G527" s="137">
        <v>29607480</v>
      </c>
      <c r="H527" s="137">
        <v>29295000</v>
      </c>
      <c r="I527" s="137">
        <v>29295000</v>
      </c>
    </row>
    <row r="528" spans="1:9" ht="15.75">
      <c r="A528" s="138" t="s">
        <v>334</v>
      </c>
      <c r="B528" s="136" t="s">
        <v>276</v>
      </c>
      <c r="C528" s="136" t="s">
        <v>376</v>
      </c>
      <c r="D528" s="136" t="s">
        <v>322</v>
      </c>
      <c r="E528" s="136" t="s">
        <v>734</v>
      </c>
      <c r="F528" s="136" t="s">
        <v>252</v>
      </c>
      <c r="G528" s="137">
        <v>29607480</v>
      </c>
      <c r="H528" s="137">
        <v>29295000</v>
      </c>
      <c r="I528" s="137">
        <v>29295000</v>
      </c>
    </row>
    <row r="529" spans="1:9" ht="15.75">
      <c r="A529" s="148" t="s">
        <v>724</v>
      </c>
      <c r="B529" s="136" t="s">
        <v>276</v>
      </c>
      <c r="C529" s="136" t="s">
        <v>376</v>
      </c>
      <c r="D529" s="136" t="s">
        <v>430</v>
      </c>
      <c r="E529" s="136" t="s">
        <v>278</v>
      </c>
      <c r="F529" s="136" t="s">
        <v>278</v>
      </c>
      <c r="G529" s="137">
        <v>109416897.67</v>
      </c>
      <c r="H529" s="137">
        <v>32446962</v>
      </c>
      <c r="I529" s="137">
        <v>32428962</v>
      </c>
    </row>
    <row r="530" spans="1:9" ht="31.5">
      <c r="A530" s="138" t="s">
        <v>307</v>
      </c>
      <c r="B530" s="136" t="s">
        <v>276</v>
      </c>
      <c r="C530" s="136" t="s">
        <v>376</v>
      </c>
      <c r="D530" s="136" t="s">
        <v>430</v>
      </c>
      <c r="E530" s="136" t="s">
        <v>723</v>
      </c>
      <c r="F530" s="139" t="s">
        <v>278</v>
      </c>
      <c r="G530" s="137">
        <v>2918876</v>
      </c>
      <c r="H530" s="137">
        <v>2918876</v>
      </c>
      <c r="I530" s="137">
        <v>2918876</v>
      </c>
    </row>
    <row r="531" spans="1:9" ht="63">
      <c r="A531" s="138" t="s">
        <v>305</v>
      </c>
      <c r="B531" s="136" t="s">
        <v>276</v>
      </c>
      <c r="C531" s="136" t="s">
        <v>376</v>
      </c>
      <c r="D531" s="136" t="s">
        <v>430</v>
      </c>
      <c r="E531" s="136" t="s">
        <v>723</v>
      </c>
      <c r="F531" s="136" t="s">
        <v>243</v>
      </c>
      <c r="G531" s="137">
        <v>2918876</v>
      </c>
      <c r="H531" s="137">
        <v>2918876</v>
      </c>
      <c r="I531" s="137">
        <v>2918876</v>
      </c>
    </row>
    <row r="532" spans="1:9" ht="31.5">
      <c r="A532" s="138" t="s">
        <v>306</v>
      </c>
      <c r="B532" s="136" t="s">
        <v>276</v>
      </c>
      <c r="C532" s="136" t="s">
        <v>376</v>
      </c>
      <c r="D532" s="136" t="s">
        <v>430</v>
      </c>
      <c r="E532" s="136" t="s">
        <v>723</v>
      </c>
      <c r="F532" s="136" t="s">
        <v>244</v>
      </c>
      <c r="G532" s="137">
        <v>2918876</v>
      </c>
      <c r="H532" s="137">
        <v>2918876</v>
      </c>
      <c r="I532" s="137">
        <v>2918876</v>
      </c>
    </row>
    <row r="533" spans="1:9" ht="31.5">
      <c r="A533" s="138" t="s">
        <v>377</v>
      </c>
      <c r="B533" s="136" t="s">
        <v>276</v>
      </c>
      <c r="C533" s="136" t="s">
        <v>376</v>
      </c>
      <c r="D533" s="136" t="s">
        <v>430</v>
      </c>
      <c r="E533" s="136" t="s">
        <v>722</v>
      </c>
      <c r="F533" s="139" t="s">
        <v>278</v>
      </c>
      <c r="G533" s="137">
        <v>5908022</v>
      </c>
      <c r="H533" s="137">
        <v>5785552</v>
      </c>
      <c r="I533" s="137">
        <v>5785552</v>
      </c>
    </row>
    <row r="534" spans="1:9" ht="63">
      <c r="A534" s="138" t="s">
        <v>305</v>
      </c>
      <c r="B534" s="136" t="s">
        <v>276</v>
      </c>
      <c r="C534" s="136" t="s">
        <v>376</v>
      </c>
      <c r="D534" s="136" t="s">
        <v>430</v>
      </c>
      <c r="E534" s="136" t="s">
        <v>722</v>
      </c>
      <c r="F534" s="136" t="s">
        <v>243</v>
      </c>
      <c r="G534" s="137">
        <v>5743440</v>
      </c>
      <c r="H534" s="137">
        <v>5743440</v>
      </c>
      <c r="I534" s="137">
        <v>5743440</v>
      </c>
    </row>
    <row r="535" spans="1:9" ht="15.75">
      <c r="A535" s="138" t="s">
        <v>315</v>
      </c>
      <c r="B535" s="136" t="s">
        <v>276</v>
      </c>
      <c r="C535" s="136" t="s">
        <v>376</v>
      </c>
      <c r="D535" s="136" t="s">
        <v>430</v>
      </c>
      <c r="E535" s="136" t="s">
        <v>722</v>
      </c>
      <c r="F535" s="136" t="s">
        <v>255</v>
      </c>
      <c r="G535" s="137">
        <v>5743440</v>
      </c>
      <c r="H535" s="137">
        <v>5743440</v>
      </c>
      <c r="I535" s="137">
        <v>5743440</v>
      </c>
    </row>
    <row r="536" spans="1:9" ht="31.5">
      <c r="A536" s="138" t="s">
        <v>311</v>
      </c>
      <c r="B536" s="136" t="s">
        <v>276</v>
      </c>
      <c r="C536" s="136" t="s">
        <v>376</v>
      </c>
      <c r="D536" s="136" t="s">
        <v>430</v>
      </c>
      <c r="E536" s="136" t="s">
        <v>722</v>
      </c>
      <c r="F536" s="136" t="s">
        <v>245</v>
      </c>
      <c r="G536" s="137">
        <v>164582</v>
      </c>
      <c r="H536" s="137">
        <v>42112</v>
      </c>
      <c r="I536" s="137">
        <v>42112</v>
      </c>
    </row>
    <row r="537" spans="1:9" ht="31.5">
      <c r="A537" s="138" t="s">
        <v>312</v>
      </c>
      <c r="B537" s="136" t="s">
        <v>276</v>
      </c>
      <c r="C537" s="136" t="s">
        <v>376</v>
      </c>
      <c r="D537" s="136" t="s">
        <v>430</v>
      </c>
      <c r="E537" s="136" t="s">
        <v>722</v>
      </c>
      <c r="F537" s="136" t="s">
        <v>246</v>
      </c>
      <c r="G537" s="137">
        <v>164582</v>
      </c>
      <c r="H537" s="137">
        <v>42112</v>
      </c>
      <c r="I537" s="137">
        <v>42112</v>
      </c>
    </row>
    <row r="538" spans="1:9" ht="15.75">
      <c r="A538" s="138" t="s">
        <v>865</v>
      </c>
      <c r="B538" s="136" t="s">
        <v>276</v>
      </c>
      <c r="C538" s="136" t="s">
        <v>376</v>
      </c>
      <c r="D538" s="136" t="s">
        <v>430</v>
      </c>
      <c r="E538" s="136" t="s">
        <v>882</v>
      </c>
      <c r="F538" s="139" t="s">
        <v>278</v>
      </c>
      <c r="G538" s="137">
        <v>67187490</v>
      </c>
      <c r="H538" s="137">
        <v>0</v>
      </c>
      <c r="I538" s="137">
        <v>0</v>
      </c>
    </row>
    <row r="539" spans="1:9" ht="31.5">
      <c r="A539" s="138" t="s">
        <v>333</v>
      </c>
      <c r="B539" s="136" t="s">
        <v>276</v>
      </c>
      <c r="C539" s="136" t="s">
        <v>376</v>
      </c>
      <c r="D539" s="136" t="s">
        <v>430</v>
      </c>
      <c r="E539" s="136" t="s">
        <v>882</v>
      </c>
      <c r="F539" s="136" t="s">
        <v>251</v>
      </c>
      <c r="G539" s="137">
        <v>67187490</v>
      </c>
      <c r="H539" s="137">
        <v>0</v>
      </c>
      <c r="I539" s="137">
        <v>0</v>
      </c>
    </row>
    <row r="540" spans="1:9" ht="15.75">
      <c r="A540" s="138" t="s">
        <v>334</v>
      </c>
      <c r="B540" s="136" t="s">
        <v>276</v>
      </c>
      <c r="C540" s="136" t="s">
        <v>376</v>
      </c>
      <c r="D540" s="136" t="s">
        <v>430</v>
      </c>
      <c r="E540" s="136" t="s">
        <v>882</v>
      </c>
      <c r="F540" s="136" t="s">
        <v>252</v>
      </c>
      <c r="G540" s="137">
        <v>67187490</v>
      </c>
      <c r="H540" s="137">
        <v>0</v>
      </c>
      <c r="I540" s="137">
        <v>0</v>
      </c>
    </row>
    <row r="541" spans="1:9" ht="31.5">
      <c r="A541" s="138" t="s">
        <v>845</v>
      </c>
      <c r="B541" s="136" t="s">
        <v>276</v>
      </c>
      <c r="C541" s="136" t="s">
        <v>376</v>
      </c>
      <c r="D541" s="136" t="s">
        <v>430</v>
      </c>
      <c r="E541" s="136" t="s">
        <v>846</v>
      </c>
      <c r="F541" s="139" t="s">
        <v>278</v>
      </c>
      <c r="G541" s="137">
        <v>8176676.6699999999</v>
      </c>
      <c r="H541" s="137">
        <v>0</v>
      </c>
      <c r="I541" s="137">
        <v>0</v>
      </c>
    </row>
    <row r="542" spans="1:9" ht="31.5">
      <c r="A542" s="138" t="s">
        <v>333</v>
      </c>
      <c r="B542" s="136" t="s">
        <v>276</v>
      </c>
      <c r="C542" s="136" t="s">
        <v>376</v>
      </c>
      <c r="D542" s="136" t="s">
        <v>430</v>
      </c>
      <c r="E542" s="136" t="s">
        <v>846</v>
      </c>
      <c r="F542" s="136" t="s">
        <v>251</v>
      </c>
      <c r="G542" s="137">
        <v>8176676.6699999999</v>
      </c>
      <c r="H542" s="137">
        <v>0</v>
      </c>
      <c r="I542" s="137">
        <v>0</v>
      </c>
    </row>
    <row r="543" spans="1:9" ht="15.75">
      <c r="A543" s="138" t="s">
        <v>334</v>
      </c>
      <c r="B543" s="136" t="s">
        <v>276</v>
      </c>
      <c r="C543" s="136" t="s">
        <v>376</v>
      </c>
      <c r="D543" s="136" t="s">
        <v>430</v>
      </c>
      <c r="E543" s="136" t="s">
        <v>846</v>
      </c>
      <c r="F543" s="136" t="s">
        <v>252</v>
      </c>
      <c r="G543" s="137">
        <v>8176676.6699999999</v>
      </c>
      <c r="H543" s="137">
        <v>0</v>
      </c>
      <c r="I543" s="137">
        <v>0</v>
      </c>
    </row>
    <row r="544" spans="1:9" ht="31.5">
      <c r="A544" s="138" t="s">
        <v>421</v>
      </c>
      <c r="B544" s="136" t="s">
        <v>276</v>
      </c>
      <c r="C544" s="136" t="s">
        <v>376</v>
      </c>
      <c r="D544" s="136" t="s">
        <v>430</v>
      </c>
      <c r="E544" s="136" t="s">
        <v>721</v>
      </c>
      <c r="F544" s="139" t="s">
        <v>278</v>
      </c>
      <c r="G544" s="137">
        <v>1111000</v>
      </c>
      <c r="H544" s="137">
        <v>950000</v>
      </c>
      <c r="I544" s="137">
        <v>950000</v>
      </c>
    </row>
    <row r="545" spans="1:9" ht="31.5">
      <c r="A545" s="138" t="s">
        <v>311</v>
      </c>
      <c r="B545" s="136" t="s">
        <v>276</v>
      </c>
      <c r="C545" s="136" t="s">
        <v>376</v>
      </c>
      <c r="D545" s="136" t="s">
        <v>430</v>
      </c>
      <c r="E545" s="136" t="s">
        <v>721</v>
      </c>
      <c r="F545" s="136" t="s">
        <v>245</v>
      </c>
      <c r="G545" s="137">
        <v>1111000</v>
      </c>
      <c r="H545" s="137">
        <v>950000</v>
      </c>
      <c r="I545" s="137">
        <v>950000</v>
      </c>
    </row>
    <row r="546" spans="1:9" ht="31.5">
      <c r="A546" s="138" t="s">
        <v>312</v>
      </c>
      <c r="B546" s="136" t="s">
        <v>276</v>
      </c>
      <c r="C546" s="136" t="s">
        <v>376</v>
      </c>
      <c r="D546" s="136" t="s">
        <v>430</v>
      </c>
      <c r="E546" s="136" t="s">
        <v>721</v>
      </c>
      <c r="F546" s="136" t="s">
        <v>246</v>
      </c>
      <c r="G546" s="137">
        <v>1111000</v>
      </c>
      <c r="H546" s="137">
        <v>950000</v>
      </c>
      <c r="I546" s="137">
        <v>950000</v>
      </c>
    </row>
    <row r="547" spans="1:9" ht="15.75">
      <c r="A547" s="138" t="s">
        <v>423</v>
      </c>
      <c r="B547" s="136" t="s">
        <v>276</v>
      </c>
      <c r="C547" s="136" t="s">
        <v>376</v>
      </c>
      <c r="D547" s="136" t="s">
        <v>430</v>
      </c>
      <c r="E547" s="136" t="s">
        <v>720</v>
      </c>
      <c r="F547" s="139" t="s">
        <v>278</v>
      </c>
      <c r="G547" s="137">
        <v>696600</v>
      </c>
      <c r="H547" s="137">
        <v>205000</v>
      </c>
      <c r="I547" s="137">
        <v>205000</v>
      </c>
    </row>
    <row r="548" spans="1:9" ht="63">
      <c r="A548" s="138" t="s">
        <v>305</v>
      </c>
      <c r="B548" s="136" t="s">
        <v>276</v>
      </c>
      <c r="C548" s="136" t="s">
        <v>376</v>
      </c>
      <c r="D548" s="136" t="s">
        <v>430</v>
      </c>
      <c r="E548" s="136" t="s">
        <v>720</v>
      </c>
      <c r="F548" s="136" t="s">
        <v>243</v>
      </c>
      <c r="G548" s="137">
        <v>4000</v>
      </c>
      <c r="H548" s="137">
        <v>0</v>
      </c>
      <c r="I548" s="137">
        <v>0</v>
      </c>
    </row>
    <row r="549" spans="1:9" ht="15.75">
      <c r="A549" s="138" t="s">
        <v>315</v>
      </c>
      <c r="B549" s="136" t="s">
        <v>276</v>
      </c>
      <c r="C549" s="136" t="s">
        <v>376</v>
      </c>
      <c r="D549" s="136" t="s">
        <v>430</v>
      </c>
      <c r="E549" s="136" t="s">
        <v>720</v>
      </c>
      <c r="F549" s="136" t="s">
        <v>255</v>
      </c>
      <c r="G549" s="137">
        <v>4000</v>
      </c>
      <c r="H549" s="137">
        <v>0</v>
      </c>
      <c r="I549" s="137">
        <v>0</v>
      </c>
    </row>
    <row r="550" spans="1:9" ht="31.5">
      <c r="A550" s="138" t="s">
        <v>311</v>
      </c>
      <c r="B550" s="136" t="s">
        <v>276</v>
      </c>
      <c r="C550" s="136" t="s">
        <v>376</v>
      </c>
      <c r="D550" s="136" t="s">
        <v>430</v>
      </c>
      <c r="E550" s="136" t="s">
        <v>720</v>
      </c>
      <c r="F550" s="136" t="s">
        <v>245</v>
      </c>
      <c r="G550" s="137">
        <v>692600</v>
      </c>
      <c r="H550" s="137">
        <v>205000</v>
      </c>
      <c r="I550" s="137">
        <v>205000</v>
      </c>
    </row>
    <row r="551" spans="1:9" ht="31.5">
      <c r="A551" s="138" t="s">
        <v>312</v>
      </c>
      <c r="B551" s="136" t="s">
        <v>276</v>
      </c>
      <c r="C551" s="136" t="s">
        <v>376</v>
      </c>
      <c r="D551" s="136" t="s">
        <v>430</v>
      </c>
      <c r="E551" s="136" t="s">
        <v>720</v>
      </c>
      <c r="F551" s="136" t="s">
        <v>246</v>
      </c>
      <c r="G551" s="137">
        <v>692600</v>
      </c>
      <c r="H551" s="137">
        <v>205000</v>
      </c>
      <c r="I551" s="137">
        <v>205000</v>
      </c>
    </row>
    <row r="552" spans="1:9" ht="15.75">
      <c r="A552" s="138" t="s">
        <v>427</v>
      </c>
      <c r="B552" s="136" t="s">
        <v>276</v>
      </c>
      <c r="C552" s="136" t="s">
        <v>376</v>
      </c>
      <c r="D552" s="136" t="s">
        <v>430</v>
      </c>
      <c r="E552" s="136" t="s">
        <v>719</v>
      </c>
      <c r="F552" s="139" t="s">
        <v>278</v>
      </c>
      <c r="G552" s="137">
        <v>1040000</v>
      </c>
      <c r="H552" s="137">
        <v>414000</v>
      </c>
      <c r="I552" s="137">
        <v>414000</v>
      </c>
    </row>
    <row r="553" spans="1:9" ht="15.75">
      <c r="A553" s="138" t="s">
        <v>347</v>
      </c>
      <c r="B553" s="136" t="s">
        <v>276</v>
      </c>
      <c r="C553" s="136" t="s">
        <v>376</v>
      </c>
      <c r="D553" s="136" t="s">
        <v>430</v>
      </c>
      <c r="E553" s="136" t="s">
        <v>719</v>
      </c>
      <c r="F553" s="136" t="s">
        <v>261</v>
      </c>
      <c r="G553" s="137">
        <v>1040000</v>
      </c>
      <c r="H553" s="137">
        <v>414000</v>
      </c>
      <c r="I553" s="137">
        <v>414000</v>
      </c>
    </row>
    <row r="554" spans="1:9" ht="15.75">
      <c r="A554" s="138" t="s">
        <v>427</v>
      </c>
      <c r="B554" s="136" t="s">
        <v>276</v>
      </c>
      <c r="C554" s="136" t="s">
        <v>376</v>
      </c>
      <c r="D554" s="136" t="s">
        <v>430</v>
      </c>
      <c r="E554" s="136" t="s">
        <v>719</v>
      </c>
      <c r="F554" s="136" t="s">
        <v>262</v>
      </c>
      <c r="G554" s="137">
        <v>1040000</v>
      </c>
      <c r="H554" s="137">
        <v>414000</v>
      </c>
      <c r="I554" s="137">
        <v>414000</v>
      </c>
    </row>
    <row r="555" spans="1:9" ht="15.75">
      <c r="A555" s="138" t="s">
        <v>604</v>
      </c>
      <c r="B555" s="136" t="s">
        <v>276</v>
      </c>
      <c r="C555" s="136" t="s">
        <v>376</v>
      </c>
      <c r="D555" s="136" t="s">
        <v>430</v>
      </c>
      <c r="E555" s="136" t="s">
        <v>718</v>
      </c>
      <c r="F555" s="139" t="s">
        <v>278</v>
      </c>
      <c r="G555" s="137">
        <v>2411136</v>
      </c>
      <c r="H555" s="137">
        <v>2411136</v>
      </c>
      <c r="I555" s="137">
        <v>2411136</v>
      </c>
    </row>
    <row r="556" spans="1:9" ht="31.5">
      <c r="A556" s="138" t="s">
        <v>333</v>
      </c>
      <c r="B556" s="136" t="s">
        <v>276</v>
      </c>
      <c r="C556" s="136" t="s">
        <v>376</v>
      </c>
      <c r="D556" s="136" t="s">
        <v>430</v>
      </c>
      <c r="E556" s="136" t="s">
        <v>718</v>
      </c>
      <c r="F556" s="136" t="s">
        <v>251</v>
      </c>
      <c r="G556" s="137">
        <v>2411136</v>
      </c>
      <c r="H556" s="137">
        <v>2411136</v>
      </c>
      <c r="I556" s="137">
        <v>2411136</v>
      </c>
    </row>
    <row r="557" spans="1:9" ht="15.75">
      <c r="A557" s="138" t="s">
        <v>334</v>
      </c>
      <c r="B557" s="136" t="s">
        <v>276</v>
      </c>
      <c r="C557" s="136" t="s">
        <v>376</v>
      </c>
      <c r="D557" s="136" t="s">
        <v>430</v>
      </c>
      <c r="E557" s="136" t="s">
        <v>718</v>
      </c>
      <c r="F557" s="136" t="s">
        <v>252</v>
      </c>
      <c r="G557" s="137">
        <v>2411136</v>
      </c>
      <c r="H557" s="137">
        <v>2411136</v>
      </c>
      <c r="I557" s="137">
        <v>2411136</v>
      </c>
    </row>
    <row r="558" spans="1:9" ht="94.5">
      <c r="A558" s="138" t="s">
        <v>442</v>
      </c>
      <c r="B558" s="136" t="s">
        <v>276</v>
      </c>
      <c r="C558" s="136" t="s">
        <v>376</v>
      </c>
      <c r="D558" s="136" t="s">
        <v>430</v>
      </c>
      <c r="E558" s="136" t="s">
        <v>717</v>
      </c>
      <c r="F558" s="139" t="s">
        <v>278</v>
      </c>
      <c r="G558" s="137">
        <v>10256400</v>
      </c>
      <c r="H558" s="137">
        <v>10244400</v>
      </c>
      <c r="I558" s="137">
        <v>10244400</v>
      </c>
    </row>
    <row r="559" spans="1:9" ht="15.75">
      <c r="A559" s="138" t="s">
        <v>347</v>
      </c>
      <c r="B559" s="136" t="s">
        <v>276</v>
      </c>
      <c r="C559" s="136" t="s">
        <v>376</v>
      </c>
      <c r="D559" s="136" t="s">
        <v>430</v>
      </c>
      <c r="E559" s="136" t="s">
        <v>717</v>
      </c>
      <c r="F559" s="136" t="s">
        <v>261</v>
      </c>
      <c r="G559" s="137">
        <v>10256400</v>
      </c>
      <c r="H559" s="137">
        <v>10244400</v>
      </c>
      <c r="I559" s="137">
        <v>10244400</v>
      </c>
    </row>
    <row r="560" spans="1:9" ht="31.5">
      <c r="A560" s="138" t="s">
        <v>345</v>
      </c>
      <c r="B560" s="136" t="s">
        <v>276</v>
      </c>
      <c r="C560" s="136" t="s">
        <v>376</v>
      </c>
      <c r="D560" s="136" t="s">
        <v>430</v>
      </c>
      <c r="E560" s="136" t="s">
        <v>717</v>
      </c>
      <c r="F560" s="136" t="s">
        <v>263</v>
      </c>
      <c r="G560" s="137">
        <v>10256400</v>
      </c>
      <c r="H560" s="137">
        <v>10244400</v>
      </c>
      <c r="I560" s="137">
        <v>10244400</v>
      </c>
    </row>
    <row r="561" spans="1:9" ht="31.5">
      <c r="A561" s="138" t="s">
        <v>377</v>
      </c>
      <c r="B561" s="136" t="s">
        <v>276</v>
      </c>
      <c r="C561" s="136" t="s">
        <v>376</v>
      </c>
      <c r="D561" s="136" t="s">
        <v>430</v>
      </c>
      <c r="E561" s="136" t="s">
        <v>716</v>
      </c>
      <c r="F561" s="139" t="s">
        <v>278</v>
      </c>
      <c r="G561" s="137">
        <v>7377928</v>
      </c>
      <c r="H561" s="137">
        <v>7185229</v>
      </c>
      <c r="I561" s="137">
        <v>7167229</v>
      </c>
    </row>
    <row r="562" spans="1:9" ht="63">
      <c r="A562" s="138" t="s">
        <v>305</v>
      </c>
      <c r="B562" s="136" t="s">
        <v>276</v>
      </c>
      <c r="C562" s="136" t="s">
        <v>376</v>
      </c>
      <c r="D562" s="136" t="s">
        <v>430</v>
      </c>
      <c r="E562" s="136" t="s">
        <v>716</v>
      </c>
      <c r="F562" s="136" t="s">
        <v>243</v>
      </c>
      <c r="G562" s="137">
        <v>7127197</v>
      </c>
      <c r="H562" s="137">
        <v>7127197</v>
      </c>
      <c r="I562" s="137">
        <v>7127197</v>
      </c>
    </row>
    <row r="563" spans="1:9" ht="15.75">
      <c r="A563" s="138" t="s">
        <v>315</v>
      </c>
      <c r="B563" s="136" t="s">
        <v>276</v>
      </c>
      <c r="C563" s="136" t="s">
        <v>376</v>
      </c>
      <c r="D563" s="136" t="s">
        <v>430</v>
      </c>
      <c r="E563" s="136" t="s">
        <v>716</v>
      </c>
      <c r="F563" s="136" t="s">
        <v>255</v>
      </c>
      <c r="G563" s="137">
        <v>7127197</v>
      </c>
      <c r="H563" s="137">
        <v>7127197</v>
      </c>
      <c r="I563" s="137">
        <v>7127197</v>
      </c>
    </row>
    <row r="564" spans="1:9" ht="31.5">
      <c r="A564" s="138" t="s">
        <v>311</v>
      </c>
      <c r="B564" s="136" t="s">
        <v>276</v>
      </c>
      <c r="C564" s="136" t="s">
        <v>376</v>
      </c>
      <c r="D564" s="136" t="s">
        <v>430</v>
      </c>
      <c r="E564" s="136" t="s">
        <v>716</v>
      </c>
      <c r="F564" s="136" t="s">
        <v>245</v>
      </c>
      <c r="G564" s="137">
        <v>250171</v>
      </c>
      <c r="H564" s="137">
        <v>58032</v>
      </c>
      <c r="I564" s="137">
        <v>40032</v>
      </c>
    </row>
    <row r="565" spans="1:9" ht="31.5">
      <c r="A565" s="138" t="s">
        <v>312</v>
      </c>
      <c r="B565" s="136" t="s">
        <v>276</v>
      </c>
      <c r="C565" s="136" t="s">
        <v>376</v>
      </c>
      <c r="D565" s="136" t="s">
        <v>430</v>
      </c>
      <c r="E565" s="136" t="s">
        <v>716</v>
      </c>
      <c r="F565" s="136" t="s">
        <v>246</v>
      </c>
      <c r="G565" s="137">
        <v>250171</v>
      </c>
      <c r="H565" s="137">
        <v>58032</v>
      </c>
      <c r="I565" s="137">
        <v>40032</v>
      </c>
    </row>
    <row r="566" spans="1:9" ht="15.75">
      <c r="A566" s="138" t="s">
        <v>341</v>
      </c>
      <c r="B566" s="136" t="s">
        <v>276</v>
      </c>
      <c r="C566" s="136" t="s">
        <v>376</v>
      </c>
      <c r="D566" s="136" t="s">
        <v>430</v>
      </c>
      <c r="E566" s="136" t="s">
        <v>716</v>
      </c>
      <c r="F566" s="136" t="s">
        <v>247</v>
      </c>
      <c r="G566" s="137">
        <v>560</v>
      </c>
      <c r="H566" s="137">
        <v>0</v>
      </c>
      <c r="I566" s="137">
        <v>0</v>
      </c>
    </row>
    <row r="567" spans="1:9" ht="15.75">
      <c r="A567" s="138" t="s">
        <v>389</v>
      </c>
      <c r="B567" s="136" t="s">
        <v>276</v>
      </c>
      <c r="C567" s="136" t="s">
        <v>376</v>
      </c>
      <c r="D567" s="136" t="s">
        <v>430</v>
      </c>
      <c r="E567" s="136" t="s">
        <v>716</v>
      </c>
      <c r="F567" s="136" t="s">
        <v>248</v>
      </c>
      <c r="G567" s="137">
        <v>560</v>
      </c>
      <c r="H567" s="137">
        <v>0</v>
      </c>
      <c r="I567" s="137">
        <v>0</v>
      </c>
    </row>
    <row r="568" spans="1:9" ht="31.5">
      <c r="A568" s="138" t="s">
        <v>377</v>
      </c>
      <c r="B568" s="136" t="s">
        <v>276</v>
      </c>
      <c r="C568" s="136" t="s">
        <v>376</v>
      </c>
      <c r="D568" s="136" t="s">
        <v>430</v>
      </c>
      <c r="E568" s="136" t="s">
        <v>715</v>
      </c>
      <c r="F568" s="139" t="s">
        <v>278</v>
      </c>
      <c r="G568" s="137">
        <v>2332769</v>
      </c>
      <c r="H568" s="137">
        <v>2332769</v>
      </c>
      <c r="I568" s="137">
        <v>2332769</v>
      </c>
    </row>
    <row r="569" spans="1:9" ht="63">
      <c r="A569" s="138" t="s">
        <v>305</v>
      </c>
      <c r="B569" s="136" t="s">
        <v>276</v>
      </c>
      <c r="C569" s="136" t="s">
        <v>376</v>
      </c>
      <c r="D569" s="136" t="s">
        <v>430</v>
      </c>
      <c r="E569" s="136" t="s">
        <v>715</v>
      </c>
      <c r="F569" s="136" t="s">
        <v>243</v>
      </c>
      <c r="G569" s="137">
        <v>2332769</v>
      </c>
      <c r="H569" s="137">
        <v>2332769</v>
      </c>
      <c r="I569" s="137">
        <v>2332769</v>
      </c>
    </row>
    <row r="570" spans="1:9" ht="15.75">
      <c r="A570" s="138" t="s">
        <v>315</v>
      </c>
      <c r="B570" s="136" t="s">
        <v>276</v>
      </c>
      <c r="C570" s="136" t="s">
        <v>376</v>
      </c>
      <c r="D570" s="136" t="s">
        <v>430</v>
      </c>
      <c r="E570" s="136" t="s">
        <v>715</v>
      </c>
      <c r="F570" s="136" t="s">
        <v>255</v>
      </c>
      <c r="G570" s="137">
        <v>2332769</v>
      </c>
      <c r="H570" s="137">
        <v>2332769</v>
      </c>
      <c r="I570" s="137">
        <v>2332769</v>
      </c>
    </row>
    <row r="571" spans="1:9" ht="15.75">
      <c r="A571" s="148" t="s">
        <v>697</v>
      </c>
      <c r="B571" s="136" t="s">
        <v>276</v>
      </c>
      <c r="C571" s="136" t="s">
        <v>297</v>
      </c>
      <c r="D571" s="136" t="s">
        <v>278</v>
      </c>
      <c r="E571" s="136" t="s">
        <v>278</v>
      </c>
      <c r="F571" s="136" t="s">
        <v>278</v>
      </c>
      <c r="G571" s="137">
        <v>7807068</v>
      </c>
      <c r="H571" s="137">
        <v>7807068</v>
      </c>
      <c r="I571" s="137">
        <v>7807068</v>
      </c>
    </row>
    <row r="572" spans="1:9" ht="15.75">
      <c r="A572" s="148" t="s">
        <v>691</v>
      </c>
      <c r="B572" s="136" t="s">
        <v>276</v>
      </c>
      <c r="C572" s="136" t="s">
        <v>297</v>
      </c>
      <c r="D572" s="136" t="s">
        <v>336</v>
      </c>
      <c r="E572" s="136" t="s">
        <v>278</v>
      </c>
      <c r="F572" s="136" t="s">
        <v>278</v>
      </c>
      <c r="G572" s="137">
        <v>7807068</v>
      </c>
      <c r="H572" s="137">
        <v>7807068</v>
      </c>
      <c r="I572" s="137">
        <v>7807068</v>
      </c>
    </row>
    <row r="573" spans="1:9" ht="47.25">
      <c r="A573" s="138" t="s">
        <v>445</v>
      </c>
      <c r="B573" s="136" t="s">
        <v>276</v>
      </c>
      <c r="C573" s="136" t="s">
        <v>297</v>
      </c>
      <c r="D573" s="136" t="s">
        <v>336</v>
      </c>
      <c r="E573" s="136" t="s">
        <v>686</v>
      </c>
      <c r="F573" s="139" t="s">
        <v>278</v>
      </c>
      <c r="G573" s="137">
        <v>7807068</v>
      </c>
      <c r="H573" s="137">
        <v>7807068</v>
      </c>
      <c r="I573" s="137">
        <v>7807068</v>
      </c>
    </row>
    <row r="574" spans="1:9" ht="15.75">
      <c r="A574" s="138" t="s">
        <v>347</v>
      </c>
      <c r="B574" s="136" t="s">
        <v>276</v>
      </c>
      <c r="C574" s="136" t="s">
        <v>297</v>
      </c>
      <c r="D574" s="136" t="s">
        <v>336</v>
      </c>
      <c r="E574" s="136" t="s">
        <v>686</v>
      </c>
      <c r="F574" s="136" t="s">
        <v>261</v>
      </c>
      <c r="G574" s="137">
        <v>7807068</v>
      </c>
      <c r="H574" s="137">
        <v>7807068</v>
      </c>
      <c r="I574" s="137">
        <v>7807068</v>
      </c>
    </row>
    <row r="575" spans="1:9" ht="31.5">
      <c r="A575" s="138" t="s">
        <v>345</v>
      </c>
      <c r="B575" s="136" t="s">
        <v>276</v>
      </c>
      <c r="C575" s="136" t="s">
        <v>297</v>
      </c>
      <c r="D575" s="136" t="s">
        <v>336</v>
      </c>
      <c r="E575" s="136" t="s">
        <v>686</v>
      </c>
      <c r="F575" s="136" t="s">
        <v>263</v>
      </c>
      <c r="G575" s="137">
        <v>7807068</v>
      </c>
      <c r="H575" s="137">
        <v>7807068</v>
      </c>
      <c r="I575" s="137">
        <v>7807068</v>
      </c>
    </row>
    <row r="576" spans="1:9" ht="15.75">
      <c r="A576" s="148" t="s">
        <v>682</v>
      </c>
      <c r="B576" s="136" t="s">
        <v>276</v>
      </c>
      <c r="C576" s="136" t="s">
        <v>438</v>
      </c>
      <c r="D576" s="136" t="s">
        <v>278</v>
      </c>
      <c r="E576" s="136" t="s">
        <v>278</v>
      </c>
      <c r="F576" s="136" t="s">
        <v>278</v>
      </c>
      <c r="G576" s="137">
        <v>7655922.6900000004</v>
      </c>
      <c r="H576" s="137">
        <v>6663997</v>
      </c>
      <c r="I576" s="137">
        <v>6663997</v>
      </c>
    </row>
    <row r="577" spans="1:9" ht="15.75">
      <c r="A577" s="148" t="s">
        <v>681</v>
      </c>
      <c r="B577" s="136" t="s">
        <v>276</v>
      </c>
      <c r="C577" s="136" t="s">
        <v>438</v>
      </c>
      <c r="D577" s="136" t="s">
        <v>299</v>
      </c>
      <c r="E577" s="136" t="s">
        <v>278</v>
      </c>
      <c r="F577" s="136" t="s">
        <v>278</v>
      </c>
      <c r="G577" s="137">
        <v>998769.01</v>
      </c>
      <c r="H577" s="137">
        <v>808080</v>
      </c>
      <c r="I577" s="137">
        <v>808080</v>
      </c>
    </row>
    <row r="578" spans="1:9" ht="31.5">
      <c r="A578" s="138" t="s">
        <v>411</v>
      </c>
      <c r="B578" s="136" t="s">
        <v>276</v>
      </c>
      <c r="C578" s="136" t="s">
        <v>438</v>
      </c>
      <c r="D578" s="136" t="s">
        <v>299</v>
      </c>
      <c r="E578" s="136" t="s">
        <v>730</v>
      </c>
      <c r="F578" s="139" t="s">
        <v>278</v>
      </c>
      <c r="G578" s="137">
        <v>808080</v>
      </c>
      <c r="H578" s="137">
        <v>808080</v>
      </c>
      <c r="I578" s="137">
        <v>808080</v>
      </c>
    </row>
    <row r="579" spans="1:9" ht="31.5">
      <c r="A579" s="138" t="s">
        <v>333</v>
      </c>
      <c r="B579" s="136" t="s">
        <v>276</v>
      </c>
      <c r="C579" s="136" t="s">
        <v>438</v>
      </c>
      <c r="D579" s="136" t="s">
        <v>299</v>
      </c>
      <c r="E579" s="136" t="s">
        <v>730</v>
      </c>
      <c r="F579" s="136" t="s">
        <v>251</v>
      </c>
      <c r="G579" s="137">
        <v>808080</v>
      </c>
      <c r="H579" s="137">
        <v>808080</v>
      </c>
      <c r="I579" s="137">
        <v>808080</v>
      </c>
    </row>
    <row r="580" spans="1:9" ht="15.75">
      <c r="A580" s="138" t="s">
        <v>334</v>
      </c>
      <c r="B580" s="136" t="s">
        <v>276</v>
      </c>
      <c r="C580" s="136" t="s">
        <v>438</v>
      </c>
      <c r="D580" s="136" t="s">
        <v>299</v>
      </c>
      <c r="E580" s="136" t="s">
        <v>730</v>
      </c>
      <c r="F580" s="136" t="s">
        <v>252</v>
      </c>
      <c r="G580" s="137">
        <v>808080</v>
      </c>
      <c r="H580" s="137">
        <v>808080</v>
      </c>
      <c r="I580" s="137">
        <v>808080</v>
      </c>
    </row>
    <row r="581" spans="1:9" ht="31.5">
      <c r="A581" s="138" t="s">
        <v>624</v>
      </c>
      <c r="B581" s="136" t="s">
        <v>276</v>
      </c>
      <c r="C581" s="136" t="s">
        <v>438</v>
      </c>
      <c r="D581" s="136" t="s">
        <v>299</v>
      </c>
      <c r="E581" s="136" t="s">
        <v>729</v>
      </c>
      <c r="F581" s="139" t="s">
        <v>278</v>
      </c>
      <c r="G581" s="137">
        <v>190689.01</v>
      </c>
      <c r="H581" s="137">
        <v>0</v>
      </c>
      <c r="I581" s="137">
        <v>0</v>
      </c>
    </row>
    <row r="582" spans="1:9" ht="31.5">
      <c r="A582" s="138" t="s">
        <v>333</v>
      </c>
      <c r="B582" s="136" t="s">
        <v>276</v>
      </c>
      <c r="C582" s="136" t="s">
        <v>438</v>
      </c>
      <c r="D582" s="136" t="s">
        <v>299</v>
      </c>
      <c r="E582" s="136" t="s">
        <v>729</v>
      </c>
      <c r="F582" s="136" t="s">
        <v>251</v>
      </c>
      <c r="G582" s="137">
        <v>190689.01</v>
      </c>
      <c r="H582" s="137">
        <v>0</v>
      </c>
      <c r="I582" s="137">
        <v>0</v>
      </c>
    </row>
    <row r="583" spans="1:9" ht="15.75">
      <c r="A583" s="138" t="s">
        <v>334</v>
      </c>
      <c r="B583" s="136" t="s">
        <v>276</v>
      </c>
      <c r="C583" s="136" t="s">
        <v>438</v>
      </c>
      <c r="D583" s="136" t="s">
        <v>299</v>
      </c>
      <c r="E583" s="136" t="s">
        <v>729</v>
      </c>
      <c r="F583" s="136" t="s">
        <v>252</v>
      </c>
      <c r="G583" s="137">
        <v>190689.01</v>
      </c>
      <c r="H583" s="137">
        <v>0</v>
      </c>
      <c r="I583" s="137">
        <v>0</v>
      </c>
    </row>
    <row r="584" spans="1:9" ht="15.75">
      <c r="A584" s="148" t="s">
        <v>878</v>
      </c>
      <c r="B584" s="136" t="s">
        <v>276</v>
      </c>
      <c r="C584" s="136" t="s">
        <v>438</v>
      </c>
      <c r="D584" s="136" t="s">
        <v>330</v>
      </c>
      <c r="E584" s="136" t="s">
        <v>278</v>
      </c>
      <c r="F584" s="136" t="s">
        <v>278</v>
      </c>
      <c r="G584" s="137">
        <v>6657153.6799999997</v>
      </c>
      <c r="H584" s="137">
        <v>5855917</v>
      </c>
      <c r="I584" s="137">
        <v>5855917</v>
      </c>
    </row>
    <row r="585" spans="1:9" ht="15.75">
      <c r="A585" s="138" t="s">
        <v>409</v>
      </c>
      <c r="B585" s="136" t="s">
        <v>276</v>
      </c>
      <c r="C585" s="136" t="s">
        <v>438</v>
      </c>
      <c r="D585" s="136" t="s">
        <v>330</v>
      </c>
      <c r="E585" s="136" t="s">
        <v>731</v>
      </c>
      <c r="F585" s="139" t="s">
        <v>278</v>
      </c>
      <c r="G585" s="137">
        <v>6657153.6799999997</v>
      </c>
      <c r="H585" s="137">
        <v>5855917</v>
      </c>
      <c r="I585" s="137">
        <v>5855917</v>
      </c>
    </row>
    <row r="586" spans="1:9" ht="31.5">
      <c r="A586" s="138" t="s">
        <v>333</v>
      </c>
      <c r="B586" s="136" t="s">
        <v>276</v>
      </c>
      <c r="C586" s="136" t="s">
        <v>438</v>
      </c>
      <c r="D586" s="136" t="s">
        <v>330</v>
      </c>
      <c r="E586" s="136" t="s">
        <v>731</v>
      </c>
      <c r="F586" s="136" t="s">
        <v>251</v>
      </c>
      <c r="G586" s="137">
        <v>6657153.6799999997</v>
      </c>
      <c r="H586" s="137">
        <v>5855917</v>
      </c>
      <c r="I586" s="137">
        <v>5855917</v>
      </c>
    </row>
    <row r="587" spans="1:9" ht="15.75">
      <c r="A587" s="138" t="s">
        <v>334</v>
      </c>
      <c r="B587" s="136" t="s">
        <v>276</v>
      </c>
      <c r="C587" s="136" t="s">
        <v>438</v>
      </c>
      <c r="D587" s="136" t="s">
        <v>330</v>
      </c>
      <c r="E587" s="136" t="s">
        <v>731</v>
      </c>
      <c r="F587" s="136" t="s">
        <v>252</v>
      </c>
      <c r="G587" s="137">
        <v>6657153.6799999997</v>
      </c>
      <c r="H587" s="137">
        <v>5855917</v>
      </c>
      <c r="I587" s="137">
        <v>5855917</v>
      </c>
    </row>
    <row r="588" spans="1:9" ht="15.75">
      <c r="A588" s="161" t="s">
        <v>665</v>
      </c>
      <c r="B588" s="161"/>
      <c r="C588" s="161"/>
      <c r="D588" s="161"/>
      <c r="E588" s="161"/>
      <c r="F588" s="161"/>
      <c r="G588" s="131">
        <v>2026429147.26</v>
      </c>
      <c r="H588" s="131">
        <v>1575924918.6099999</v>
      </c>
      <c r="I588" s="131">
        <v>1695322347.9100001</v>
      </c>
    </row>
  </sheetData>
  <mergeCells count="8">
    <mergeCell ref="A588:F588"/>
    <mergeCell ref="G6:I6"/>
    <mergeCell ref="A7:I7"/>
    <mergeCell ref="A8:I8"/>
    <mergeCell ref="H1:I1"/>
    <mergeCell ref="H2:I2"/>
    <mergeCell ref="H3:I3"/>
    <mergeCell ref="H4:I4"/>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4.xml><?xml version="1.0" encoding="utf-8"?>
<worksheet xmlns="http://schemas.openxmlformats.org/spreadsheetml/2006/main" xmlns:r="http://schemas.openxmlformats.org/officeDocument/2006/relationships">
  <sheetPr>
    <pageSetUpPr fitToPage="1"/>
  </sheetPr>
  <dimension ref="A1:J652"/>
  <sheetViews>
    <sheetView view="pageBreakPreview" topLeftCell="A643" zoomScaleSheetLayoutView="100" workbookViewId="0">
      <selection activeCell="H653" sqref="H653"/>
    </sheetView>
  </sheetViews>
  <sheetFormatPr defaultRowHeight="12.75"/>
  <cols>
    <col min="1" max="1" width="64.7109375" style="104" customWidth="1"/>
    <col min="2" max="2" width="5.5703125" style="104" customWidth="1"/>
    <col min="3" max="3" width="8" style="104" customWidth="1"/>
    <col min="4" max="4" width="7.28515625" style="104" customWidth="1"/>
    <col min="5" max="5" width="7.5703125" style="104" customWidth="1"/>
    <col min="6" max="6" width="11.85546875" style="104" customWidth="1"/>
    <col min="7" max="7" width="7.7109375" style="104" customWidth="1"/>
    <col min="8" max="8" width="25.140625" style="104" customWidth="1"/>
    <col min="9" max="9" width="23.28515625" style="104" customWidth="1"/>
    <col min="10" max="10" width="23.5703125" style="104" customWidth="1"/>
    <col min="11" max="16384" width="9.140625" style="104"/>
  </cols>
  <sheetData>
    <row r="1" spans="1:10" ht="23.25" customHeight="1">
      <c r="A1" s="105"/>
      <c r="B1" s="105"/>
      <c r="C1" s="105"/>
      <c r="D1" s="105"/>
      <c r="E1" s="105"/>
      <c r="F1" s="105"/>
      <c r="G1" s="105"/>
      <c r="H1" s="105"/>
      <c r="I1" s="165" t="s">
        <v>277</v>
      </c>
      <c r="J1" s="165"/>
    </row>
    <row r="2" spans="1:10" ht="21.75" customHeight="1">
      <c r="A2" s="105"/>
      <c r="B2" s="105"/>
      <c r="C2" s="105"/>
      <c r="D2" s="105"/>
      <c r="E2" s="105"/>
      <c r="F2" s="105"/>
      <c r="G2" s="105"/>
      <c r="H2" s="105"/>
      <c r="I2" s="165" t="s">
        <v>1</v>
      </c>
      <c r="J2" s="165"/>
    </row>
    <row r="3" spans="1:10" ht="21.75" customHeight="1">
      <c r="A3" s="105"/>
      <c r="B3" s="105"/>
      <c r="C3" s="105"/>
      <c r="D3" s="105"/>
      <c r="E3" s="105"/>
      <c r="F3" s="105"/>
      <c r="G3" s="105"/>
      <c r="H3" s="105"/>
      <c r="I3" s="165" t="s">
        <v>2</v>
      </c>
      <c r="J3" s="165"/>
    </row>
    <row r="4" spans="1:10" ht="24.75" customHeight="1">
      <c r="A4" s="105"/>
      <c r="B4" s="105"/>
      <c r="C4" s="105"/>
      <c r="D4" s="105"/>
      <c r="E4" s="105"/>
      <c r="F4" s="105"/>
      <c r="G4" s="105"/>
      <c r="H4" s="105"/>
      <c r="I4" s="165" t="s">
        <v>875</v>
      </c>
      <c r="J4" s="165"/>
    </row>
    <row r="5" spans="1:10" ht="18.75">
      <c r="A5" s="105"/>
      <c r="B5" s="105"/>
      <c r="C5" s="105"/>
      <c r="D5" s="105"/>
      <c r="E5" s="105"/>
      <c r="F5" s="105"/>
      <c r="G5" s="105"/>
      <c r="H5" s="105"/>
      <c r="I5" s="105"/>
      <c r="J5" s="105"/>
    </row>
    <row r="6" spans="1:10" ht="18.75">
      <c r="A6" s="105"/>
      <c r="B6" s="105"/>
      <c r="C6" s="105"/>
      <c r="D6" s="105"/>
      <c r="E6" s="105"/>
      <c r="F6" s="105"/>
      <c r="G6" s="105"/>
      <c r="H6" s="105"/>
      <c r="I6" s="105"/>
      <c r="J6" s="105"/>
    </row>
    <row r="7" spans="1:10" ht="18.75">
      <c r="A7" s="105"/>
      <c r="B7" s="105"/>
      <c r="C7" s="105"/>
      <c r="D7" s="105"/>
      <c r="E7" s="105"/>
      <c r="F7" s="105"/>
      <c r="G7" s="105"/>
      <c r="H7" s="105"/>
      <c r="I7" s="105"/>
      <c r="J7" s="105"/>
    </row>
    <row r="8" spans="1:10" ht="15.95" customHeight="1">
      <c r="A8" s="129" t="s">
        <v>278</v>
      </c>
      <c r="B8" s="129" t="s">
        <v>278</v>
      </c>
      <c r="C8" s="129" t="s">
        <v>278</v>
      </c>
      <c r="D8" s="129" t="s">
        <v>278</v>
      </c>
      <c r="E8" s="130" t="s">
        <v>278</v>
      </c>
      <c r="F8" s="130" t="s">
        <v>278</v>
      </c>
      <c r="G8" s="130" t="s">
        <v>278</v>
      </c>
      <c r="H8" s="130" t="s">
        <v>278</v>
      </c>
      <c r="I8" s="166" t="s">
        <v>278</v>
      </c>
      <c r="J8" s="166"/>
    </row>
    <row r="9" spans="1:10" ht="40.5" customHeight="1">
      <c r="A9" s="163" t="s">
        <v>279</v>
      </c>
      <c r="B9" s="163"/>
      <c r="C9" s="163"/>
      <c r="D9" s="163"/>
      <c r="E9" s="163"/>
      <c r="F9" s="163"/>
      <c r="G9" s="163"/>
      <c r="H9" s="163"/>
      <c r="I9" s="163"/>
      <c r="J9" s="163"/>
    </row>
    <row r="10" spans="1:10" ht="24" customHeight="1">
      <c r="A10" s="164" t="s">
        <v>269</v>
      </c>
      <c r="B10" s="164"/>
      <c r="C10" s="164"/>
      <c r="D10" s="164"/>
      <c r="E10" s="164"/>
      <c r="F10" s="164"/>
      <c r="G10" s="164"/>
      <c r="H10" s="164"/>
      <c r="I10" s="164"/>
      <c r="J10" s="164"/>
    </row>
    <row r="11" spans="1:10" ht="28.15" customHeight="1">
      <c r="A11" s="154" t="s">
        <v>280</v>
      </c>
      <c r="B11" s="154" t="s">
        <v>883</v>
      </c>
      <c r="C11" s="154" t="s">
        <v>884</v>
      </c>
      <c r="D11" s="154" t="s">
        <v>281</v>
      </c>
      <c r="E11" s="154" t="s">
        <v>282</v>
      </c>
      <c r="F11" s="154" t="s">
        <v>283</v>
      </c>
      <c r="G11" s="154" t="s">
        <v>284</v>
      </c>
      <c r="H11" s="154" t="s">
        <v>885</v>
      </c>
      <c r="I11" s="154" t="s">
        <v>886</v>
      </c>
      <c r="J11" s="154" t="s">
        <v>887</v>
      </c>
    </row>
    <row r="12" spans="1:10" ht="20.85" customHeight="1">
      <c r="A12" s="154" t="s">
        <v>288</v>
      </c>
      <c r="B12" s="154" t="s">
        <v>289</v>
      </c>
      <c r="C12" s="154" t="s">
        <v>290</v>
      </c>
      <c r="D12" s="154" t="s">
        <v>291</v>
      </c>
      <c r="E12" s="154" t="s">
        <v>292</v>
      </c>
      <c r="F12" s="154" t="s">
        <v>293</v>
      </c>
      <c r="G12" s="154" t="s">
        <v>294</v>
      </c>
      <c r="H12" s="154">
        <v>8</v>
      </c>
      <c r="I12" s="154">
        <v>9</v>
      </c>
      <c r="J12" s="154">
        <v>10</v>
      </c>
    </row>
    <row r="13" spans="1:10" ht="47.25">
      <c r="A13" s="149" t="s">
        <v>298</v>
      </c>
      <c r="B13" s="150" t="s">
        <v>299</v>
      </c>
      <c r="C13" s="135" t="s">
        <v>278</v>
      </c>
      <c r="D13" s="135" t="s">
        <v>278</v>
      </c>
      <c r="E13" s="135" t="s">
        <v>278</v>
      </c>
      <c r="F13" s="135" t="s">
        <v>278</v>
      </c>
      <c r="G13" s="135" t="s">
        <v>278</v>
      </c>
      <c r="H13" s="151">
        <v>159316895.09999999</v>
      </c>
      <c r="I13" s="151">
        <v>141020680.27000001</v>
      </c>
      <c r="J13" s="151">
        <v>157718878.41</v>
      </c>
    </row>
    <row r="14" spans="1:10" ht="47.25">
      <c r="A14" s="149" t="s">
        <v>300</v>
      </c>
      <c r="B14" s="150" t="s">
        <v>299</v>
      </c>
      <c r="C14" s="150" t="s">
        <v>301</v>
      </c>
      <c r="D14" s="150" t="s">
        <v>299</v>
      </c>
      <c r="E14" s="135" t="s">
        <v>278</v>
      </c>
      <c r="F14" s="135" t="s">
        <v>278</v>
      </c>
      <c r="G14" s="135" t="s">
        <v>278</v>
      </c>
      <c r="H14" s="151">
        <v>62709447.890000001</v>
      </c>
      <c r="I14" s="151">
        <v>55290817.979999997</v>
      </c>
      <c r="J14" s="151">
        <v>72420298.670000002</v>
      </c>
    </row>
    <row r="15" spans="1:10" ht="15.75">
      <c r="A15" s="149" t="s">
        <v>302</v>
      </c>
      <c r="B15" s="150" t="s">
        <v>299</v>
      </c>
      <c r="C15" s="150" t="s">
        <v>301</v>
      </c>
      <c r="D15" s="150" t="s">
        <v>299</v>
      </c>
      <c r="E15" s="150" t="s">
        <v>275</v>
      </c>
      <c r="F15" s="152" t="s">
        <v>278</v>
      </c>
      <c r="G15" s="152" t="s">
        <v>278</v>
      </c>
      <c r="H15" s="151">
        <v>62709447.890000001</v>
      </c>
      <c r="I15" s="151">
        <v>55290817.979999997</v>
      </c>
      <c r="J15" s="151">
        <v>72420298.670000002</v>
      </c>
    </row>
    <row r="16" spans="1:10" ht="47.25">
      <c r="A16" s="153" t="s">
        <v>303</v>
      </c>
      <c r="B16" s="154" t="s">
        <v>299</v>
      </c>
      <c r="C16" s="154" t="s">
        <v>301</v>
      </c>
      <c r="D16" s="154" t="s">
        <v>299</v>
      </c>
      <c r="E16" s="154" t="s">
        <v>275</v>
      </c>
      <c r="F16" s="154" t="s">
        <v>304</v>
      </c>
      <c r="G16" s="155" t="s">
        <v>278</v>
      </c>
      <c r="H16" s="156">
        <v>3248373.91</v>
      </c>
      <c r="I16" s="156">
        <v>2146679</v>
      </c>
      <c r="J16" s="156">
        <v>2146679</v>
      </c>
    </row>
    <row r="17" spans="1:10" ht="63">
      <c r="A17" s="153" t="s">
        <v>305</v>
      </c>
      <c r="B17" s="154" t="s">
        <v>299</v>
      </c>
      <c r="C17" s="154" t="s">
        <v>301</v>
      </c>
      <c r="D17" s="154" t="s">
        <v>299</v>
      </c>
      <c r="E17" s="154" t="s">
        <v>275</v>
      </c>
      <c r="F17" s="154" t="s">
        <v>304</v>
      </c>
      <c r="G17" s="154" t="s">
        <v>243</v>
      </c>
      <c r="H17" s="156">
        <v>3248373.91</v>
      </c>
      <c r="I17" s="156">
        <v>2146679</v>
      </c>
      <c r="J17" s="156">
        <v>2146679</v>
      </c>
    </row>
    <row r="18" spans="1:10" ht="31.5">
      <c r="A18" s="153" t="s">
        <v>306</v>
      </c>
      <c r="B18" s="154" t="s">
        <v>299</v>
      </c>
      <c r="C18" s="154" t="s">
        <v>301</v>
      </c>
      <c r="D18" s="154" t="s">
        <v>299</v>
      </c>
      <c r="E18" s="154" t="s">
        <v>275</v>
      </c>
      <c r="F18" s="154" t="s">
        <v>304</v>
      </c>
      <c r="G18" s="154" t="s">
        <v>244</v>
      </c>
      <c r="H18" s="156">
        <v>3248373.91</v>
      </c>
      <c r="I18" s="156">
        <v>2146679</v>
      </c>
      <c r="J18" s="156">
        <v>2146679</v>
      </c>
    </row>
    <row r="19" spans="1:10" ht="31.5">
      <c r="A19" s="153" t="s">
        <v>307</v>
      </c>
      <c r="B19" s="154" t="s">
        <v>299</v>
      </c>
      <c r="C19" s="154" t="s">
        <v>301</v>
      </c>
      <c r="D19" s="154" t="s">
        <v>299</v>
      </c>
      <c r="E19" s="154" t="s">
        <v>275</v>
      </c>
      <c r="F19" s="154" t="s">
        <v>308</v>
      </c>
      <c r="G19" s="155" t="s">
        <v>278</v>
      </c>
      <c r="H19" s="156">
        <v>48351982.880000003</v>
      </c>
      <c r="I19" s="156">
        <v>43384212</v>
      </c>
      <c r="J19" s="156">
        <v>43384212</v>
      </c>
    </row>
    <row r="20" spans="1:10" ht="63">
      <c r="A20" s="153" t="s">
        <v>305</v>
      </c>
      <c r="B20" s="154" t="s">
        <v>299</v>
      </c>
      <c r="C20" s="154" t="s">
        <v>301</v>
      </c>
      <c r="D20" s="154" t="s">
        <v>299</v>
      </c>
      <c r="E20" s="154" t="s">
        <v>275</v>
      </c>
      <c r="F20" s="154" t="s">
        <v>308</v>
      </c>
      <c r="G20" s="154" t="s">
        <v>243</v>
      </c>
      <c r="H20" s="156">
        <v>48078962.880000003</v>
      </c>
      <c r="I20" s="156">
        <v>43111192</v>
      </c>
      <c r="J20" s="156">
        <v>43111192</v>
      </c>
    </row>
    <row r="21" spans="1:10" ht="31.5">
      <c r="A21" s="153" t="s">
        <v>306</v>
      </c>
      <c r="B21" s="154" t="s">
        <v>299</v>
      </c>
      <c r="C21" s="154" t="s">
        <v>301</v>
      </c>
      <c r="D21" s="154" t="s">
        <v>299</v>
      </c>
      <c r="E21" s="154" t="s">
        <v>275</v>
      </c>
      <c r="F21" s="154" t="s">
        <v>308</v>
      </c>
      <c r="G21" s="154" t="s">
        <v>244</v>
      </c>
      <c r="H21" s="156">
        <v>48078962.880000003</v>
      </c>
      <c r="I21" s="156">
        <v>43111192</v>
      </c>
      <c r="J21" s="156">
        <v>43111192</v>
      </c>
    </row>
    <row r="22" spans="1:10" ht="31.5">
      <c r="A22" s="153" t="s">
        <v>311</v>
      </c>
      <c r="B22" s="154" t="s">
        <v>299</v>
      </c>
      <c r="C22" s="154" t="s">
        <v>301</v>
      </c>
      <c r="D22" s="154" t="s">
        <v>299</v>
      </c>
      <c r="E22" s="154" t="s">
        <v>275</v>
      </c>
      <c r="F22" s="154" t="s">
        <v>308</v>
      </c>
      <c r="G22" s="154" t="s">
        <v>245</v>
      </c>
      <c r="H22" s="156">
        <v>117500</v>
      </c>
      <c r="I22" s="156">
        <v>117500</v>
      </c>
      <c r="J22" s="156">
        <v>117500</v>
      </c>
    </row>
    <row r="23" spans="1:10" ht="31.5">
      <c r="A23" s="153" t="s">
        <v>312</v>
      </c>
      <c r="B23" s="154" t="s">
        <v>299</v>
      </c>
      <c r="C23" s="154" t="s">
        <v>301</v>
      </c>
      <c r="D23" s="154" t="s">
        <v>299</v>
      </c>
      <c r="E23" s="154" t="s">
        <v>275</v>
      </c>
      <c r="F23" s="154" t="s">
        <v>308</v>
      </c>
      <c r="G23" s="154" t="s">
        <v>246</v>
      </c>
      <c r="H23" s="156">
        <v>117500</v>
      </c>
      <c r="I23" s="156">
        <v>117500</v>
      </c>
      <c r="J23" s="156">
        <v>117500</v>
      </c>
    </row>
    <row r="24" spans="1:10" ht="15.75">
      <c r="A24" s="153" t="s">
        <v>341</v>
      </c>
      <c r="B24" s="154" t="s">
        <v>299</v>
      </c>
      <c r="C24" s="154" t="s">
        <v>301</v>
      </c>
      <c r="D24" s="154" t="s">
        <v>299</v>
      </c>
      <c r="E24" s="154" t="s">
        <v>275</v>
      </c>
      <c r="F24" s="154" t="s">
        <v>308</v>
      </c>
      <c r="G24" s="154" t="s">
        <v>247</v>
      </c>
      <c r="H24" s="156">
        <v>155520</v>
      </c>
      <c r="I24" s="156">
        <v>155520</v>
      </c>
      <c r="J24" s="156">
        <v>155520</v>
      </c>
    </row>
    <row r="25" spans="1:10" ht="15.75">
      <c r="A25" s="153" t="s">
        <v>389</v>
      </c>
      <c r="B25" s="154" t="s">
        <v>299</v>
      </c>
      <c r="C25" s="154" t="s">
        <v>301</v>
      </c>
      <c r="D25" s="154" t="s">
        <v>299</v>
      </c>
      <c r="E25" s="154" t="s">
        <v>275</v>
      </c>
      <c r="F25" s="154" t="s">
        <v>308</v>
      </c>
      <c r="G25" s="154" t="s">
        <v>248</v>
      </c>
      <c r="H25" s="156">
        <v>155520</v>
      </c>
      <c r="I25" s="156">
        <v>155520</v>
      </c>
      <c r="J25" s="156">
        <v>155520</v>
      </c>
    </row>
    <row r="26" spans="1:10" ht="31.5">
      <c r="A26" s="153" t="s">
        <v>309</v>
      </c>
      <c r="B26" s="154" t="s">
        <v>299</v>
      </c>
      <c r="C26" s="154" t="s">
        <v>301</v>
      </c>
      <c r="D26" s="154" t="s">
        <v>299</v>
      </c>
      <c r="E26" s="154" t="s">
        <v>275</v>
      </c>
      <c r="F26" s="154" t="s">
        <v>310</v>
      </c>
      <c r="G26" s="155" t="s">
        <v>278</v>
      </c>
      <c r="H26" s="156">
        <v>306960</v>
      </c>
      <c r="I26" s="156">
        <v>306960</v>
      </c>
      <c r="J26" s="156">
        <v>306960</v>
      </c>
    </row>
    <row r="27" spans="1:10" ht="31.5">
      <c r="A27" s="153" t="s">
        <v>311</v>
      </c>
      <c r="B27" s="154" t="s">
        <v>299</v>
      </c>
      <c r="C27" s="154" t="s">
        <v>301</v>
      </c>
      <c r="D27" s="154" t="s">
        <v>299</v>
      </c>
      <c r="E27" s="154" t="s">
        <v>275</v>
      </c>
      <c r="F27" s="154" t="s">
        <v>310</v>
      </c>
      <c r="G27" s="154" t="s">
        <v>245</v>
      </c>
      <c r="H27" s="156">
        <v>306960</v>
      </c>
      <c r="I27" s="156">
        <v>306960</v>
      </c>
      <c r="J27" s="156">
        <v>306960</v>
      </c>
    </row>
    <row r="28" spans="1:10" ht="31.5">
      <c r="A28" s="153" t="s">
        <v>312</v>
      </c>
      <c r="B28" s="154" t="s">
        <v>299</v>
      </c>
      <c r="C28" s="154" t="s">
        <v>301</v>
      </c>
      <c r="D28" s="154" t="s">
        <v>299</v>
      </c>
      <c r="E28" s="154" t="s">
        <v>275</v>
      </c>
      <c r="F28" s="154" t="s">
        <v>310</v>
      </c>
      <c r="G28" s="154" t="s">
        <v>246</v>
      </c>
      <c r="H28" s="156">
        <v>306960</v>
      </c>
      <c r="I28" s="156">
        <v>306960</v>
      </c>
      <c r="J28" s="156">
        <v>306960</v>
      </c>
    </row>
    <row r="29" spans="1:10" ht="15.75">
      <c r="A29" s="153" t="s">
        <v>313</v>
      </c>
      <c r="B29" s="154" t="s">
        <v>299</v>
      </c>
      <c r="C29" s="154" t="s">
        <v>301</v>
      </c>
      <c r="D29" s="154" t="s">
        <v>299</v>
      </c>
      <c r="E29" s="154" t="s">
        <v>275</v>
      </c>
      <c r="F29" s="154" t="s">
        <v>314</v>
      </c>
      <c r="G29" s="155" t="s">
        <v>278</v>
      </c>
      <c r="H29" s="156">
        <v>5021515</v>
      </c>
      <c r="I29" s="156">
        <v>5019115</v>
      </c>
      <c r="J29" s="156">
        <v>5019115</v>
      </c>
    </row>
    <row r="30" spans="1:10" ht="63">
      <c r="A30" s="153" t="s">
        <v>305</v>
      </c>
      <c r="B30" s="154" t="s">
        <v>299</v>
      </c>
      <c r="C30" s="154" t="s">
        <v>301</v>
      </c>
      <c r="D30" s="154" t="s">
        <v>299</v>
      </c>
      <c r="E30" s="154" t="s">
        <v>275</v>
      </c>
      <c r="F30" s="154" t="s">
        <v>314</v>
      </c>
      <c r="G30" s="154" t="s">
        <v>243</v>
      </c>
      <c r="H30" s="156">
        <v>4278577</v>
      </c>
      <c r="I30" s="156">
        <v>4278577</v>
      </c>
      <c r="J30" s="156">
        <v>4278577</v>
      </c>
    </row>
    <row r="31" spans="1:10" ht="15.75">
      <c r="A31" s="153" t="s">
        <v>315</v>
      </c>
      <c r="B31" s="154" t="s">
        <v>299</v>
      </c>
      <c r="C31" s="154" t="s">
        <v>301</v>
      </c>
      <c r="D31" s="154" t="s">
        <v>299</v>
      </c>
      <c r="E31" s="154" t="s">
        <v>275</v>
      </c>
      <c r="F31" s="154" t="s">
        <v>314</v>
      </c>
      <c r="G31" s="154" t="s">
        <v>255</v>
      </c>
      <c r="H31" s="156">
        <v>4278577</v>
      </c>
      <c r="I31" s="156">
        <v>4278577</v>
      </c>
      <c r="J31" s="156">
        <v>4278577</v>
      </c>
    </row>
    <row r="32" spans="1:10" ht="31.5">
      <c r="A32" s="153" t="s">
        <v>311</v>
      </c>
      <c r="B32" s="154" t="s">
        <v>299</v>
      </c>
      <c r="C32" s="154" t="s">
        <v>301</v>
      </c>
      <c r="D32" s="154" t="s">
        <v>299</v>
      </c>
      <c r="E32" s="154" t="s">
        <v>275</v>
      </c>
      <c r="F32" s="154" t="s">
        <v>314</v>
      </c>
      <c r="G32" s="154" t="s">
        <v>245</v>
      </c>
      <c r="H32" s="156">
        <v>742938</v>
      </c>
      <c r="I32" s="156">
        <v>740538</v>
      </c>
      <c r="J32" s="156">
        <v>740538</v>
      </c>
    </row>
    <row r="33" spans="1:10" ht="31.5">
      <c r="A33" s="153" t="s">
        <v>312</v>
      </c>
      <c r="B33" s="154" t="s">
        <v>299</v>
      </c>
      <c r="C33" s="154" t="s">
        <v>301</v>
      </c>
      <c r="D33" s="154" t="s">
        <v>299</v>
      </c>
      <c r="E33" s="154" t="s">
        <v>275</v>
      </c>
      <c r="F33" s="154" t="s">
        <v>314</v>
      </c>
      <c r="G33" s="154" t="s">
        <v>246</v>
      </c>
      <c r="H33" s="156">
        <v>742938</v>
      </c>
      <c r="I33" s="156">
        <v>740538</v>
      </c>
      <c r="J33" s="156">
        <v>740538</v>
      </c>
    </row>
    <row r="34" spans="1:10" ht="47.25">
      <c r="A34" s="153" t="s">
        <v>316</v>
      </c>
      <c r="B34" s="154" t="s">
        <v>299</v>
      </c>
      <c r="C34" s="154" t="s">
        <v>301</v>
      </c>
      <c r="D34" s="154" t="s">
        <v>299</v>
      </c>
      <c r="E34" s="154" t="s">
        <v>275</v>
      </c>
      <c r="F34" s="154" t="s">
        <v>317</v>
      </c>
      <c r="G34" s="155" t="s">
        <v>278</v>
      </c>
      <c r="H34" s="156">
        <v>3640444.1</v>
      </c>
      <c r="I34" s="156">
        <v>2429079.2799999998</v>
      </c>
      <c r="J34" s="156">
        <v>3492409</v>
      </c>
    </row>
    <row r="35" spans="1:10" ht="31.5">
      <c r="A35" s="153" t="s">
        <v>311</v>
      </c>
      <c r="B35" s="154" t="s">
        <v>299</v>
      </c>
      <c r="C35" s="154" t="s">
        <v>301</v>
      </c>
      <c r="D35" s="154" t="s">
        <v>299</v>
      </c>
      <c r="E35" s="154" t="s">
        <v>275</v>
      </c>
      <c r="F35" s="154" t="s">
        <v>317</v>
      </c>
      <c r="G35" s="154" t="s">
        <v>245</v>
      </c>
      <c r="H35" s="156">
        <v>3640444.1</v>
      </c>
      <c r="I35" s="156">
        <v>2429079.2799999998</v>
      </c>
      <c r="J35" s="156">
        <v>3492409</v>
      </c>
    </row>
    <row r="36" spans="1:10" ht="31.5">
      <c r="A36" s="153" t="s">
        <v>312</v>
      </c>
      <c r="B36" s="154" t="s">
        <v>299</v>
      </c>
      <c r="C36" s="154" t="s">
        <v>301</v>
      </c>
      <c r="D36" s="154" t="s">
        <v>299</v>
      </c>
      <c r="E36" s="154" t="s">
        <v>275</v>
      </c>
      <c r="F36" s="154" t="s">
        <v>317</v>
      </c>
      <c r="G36" s="154" t="s">
        <v>246</v>
      </c>
      <c r="H36" s="156">
        <v>3640444.1</v>
      </c>
      <c r="I36" s="156">
        <v>2429079.2799999998</v>
      </c>
      <c r="J36" s="156">
        <v>3492409</v>
      </c>
    </row>
    <row r="37" spans="1:10" ht="15.75">
      <c r="A37" s="153" t="s">
        <v>614</v>
      </c>
      <c r="B37" s="154" t="s">
        <v>299</v>
      </c>
      <c r="C37" s="154" t="s">
        <v>301</v>
      </c>
      <c r="D37" s="154" t="s">
        <v>299</v>
      </c>
      <c r="E37" s="154" t="s">
        <v>275</v>
      </c>
      <c r="F37" s="154" t="s">
        <v>320</v>
      </c>
      <c r="G37" s="155" t="s">
        <v>278</v>
      </c>
      <c r="H37" s="156">
        <v>2140172</v>
      </c>
      <c r="I37" s="156">
        <v>2004772.7</v>
      </c>
      <c r="J37" s="156">
        <v>18070923.670000002</v>
      </c>
    </row>
    <row r="38" spans="1:10" ht="31.5">
      <c r="A38" s="153" t="s">
        <v>311</v>
      </c>
      <c r="B38" s="154" t="s">
        <v>299</v>
      </c>
      <c r="C38" s="154" t="s">
        <v>301</v>
      </c>
      <c r="D38" s="154" t="s">
        <v>299</v>
      </c>
      <c r="E38" s="154" t="s">
        <v>275</v>
      </c>
      <c r="F38" s="154" t="s">
        <v>320</v>
      </c>
      <c r="G38" s="154" t="s">
        <v>245</v>
      </c>
      <c r="H38" s="156">
        <v>2140172</v>
      </c>
      <c r="I38" s="156">
        <v>2004772.7</v>
      </c>
      <c r="J38" s="156">
        <v>18070923.670000002</v>
      </c>
    </row>
    <row r="39" spans="1:10" ht="31.5">
      <c r="A39" s="153" t="s">
        <v>312</v>
      </c>
      <c r="B39" s="154" t="s">
        <v>299</v>
      </c>
      <c r="C39" s="154" t="s">
        <v>301</v>
      </c>
      <c r="D39" s="154" t="s">
        <v>299</v>
      </c>
      <c r="E39" s="154" t="s">
        <v>275</v>
      </c>
      <c r="F39" s="154" t="s">
        <v>320</v>
      </c>
      <c r="G39" s="154" t="s">
        <v>246</v>
      </c>
      <c r="H39" s="156">
        <v>2140172</v>
      </c>
      <c r="I39" s="156">
        <v>2004772.7</v>
      </c>
      <c r="J39" s="156">
        <v>18070923.670000002</v>
      </c>
    </row>
    <row r="40" spans="1:10" ht="47.25">
      <c r="A40" s="149" t="s">
        <v>321</v>
      </c>
      <c r="B40" s="150" t="s">
        <v>299</v>
      </c>
      <c r="C40" s="150" t="s">
        <v>301</v>
      </c>
      <c r="D40" s="150" t="s">
        <v>322</v>
      </c>
      <c r="E40" s="135" t="s">
        <v>278</v>
      </c>
      <c r="F40" s="135" t="s">
        <v>278</v>
      </c>
      <c r="G40" s="135" t="s">
        <v>278</v>
      </c>
      <c r="H40" s="151">
        <v>5625171</v>
      </c>
      <c r="I40" s="151">
        <v>5625567</v>
      </c>
      <c r="J40" s="151">
        <v>5624584</v>
      </c>
    </row>
    <row r="41" spans="1:10" ht="15.75">
      <c r="A41" s="149" t="s">
        <v>302</v>
      </c>
      <c r="B41" s="150" t="s">
        <v>299</v>
      </c>
      <c r="C41" s="150" t="s">
        <v>301</v>
      </c>
      <c r="D41" s="150" t="s">
        <v>322</v>
      </c>
      <c r="E41" s="150" t="s">
        <v>275</v>
      </c>
      <c r="F41" s="152" t="s">
        <v>278</v>
      </c>
      <c r="G41" s="152" t="s">
        <v>278</v>
      </c>
      <c r="H41" s="151">
        <v>5625171</v>
      </c>
      <c r="I41" s="151">
        <v>5625567</v>
      </c>
      <c r="J41" s="151">
        <v>5624584</v>
      </c>
    </row>
    <row r="42" spans="1:10" ht="157.5">
      <c r="A42" s="153" t="s">
        <v>615</v>
      </c>
      <c r="B42" s="154" t="s">
        <v>299</v>
      </c>
      <c r="C42" s="154" t="s">
        <v>301</v>
      </c>
      <c r="D42" s="154" t="s">
        <v>322</v>
      </c>
      <c r="E42" s="154" t="s">
        <v>275</v>
      </c>
      <c r="F42" s="154" t="s">
        <v>616</v>
      </c>
      <c r="G42" s="155" t="s">
        <v>278</v>
      </c>
      <c r="H42" s="156">
        <v>1684959</v>
      </c>
      <c r="I42" s="156">
        <v>1684959</v>
      </c>
      <c r="J42" s="156">
        <v>1684959</v>
      </c>
    </row>
    <row r="43" spans="1:10" ht="63">
      <c r="A43" s="153" t="s">
        <v>305</v>
      </c>
      <c r="B43" s="154" t="s">
        <v>299</v>
      </c>
      <c r="C43" s="154" t="s">
        <v>301</v>
      </c>
      <c r="D43" s="154" t="s">
        <v>322</v>
      </c>
      <c r="E43" s="154" t="s">
        <v>275</v>
      </c>
      <c r="F43" s="154" t="s">
        <v>616</v>
      </c>
      <c r="G43" s="154" t="s">
        <v>243</v>
      </c>
      <c r="H43" s="156">
        <v>1459642</v>
      </c>
      <c r="I43" s="156">
        <v>1459642</v>
      </c>
      <c r="J43" s="156">
        <v>1459642</v>
      </c>
    </row>
    <row r="44" spans="1:10" ht="31.5">
      <c r="A44" s="153" t="s">
        <v>306</v>
      </c>
      <c r="B44" s="154" t="s">
        <v>299</v>
      </c>
      <c r="C44" s="154" t="s">
        <v>301</v>
      </c>
      <c r="D44" s="154" t="s">
        <v>322</v>
      </c>
      <c r="E44" s="154" t="s">
        <v>275</v>
      </c>
      <c r="F44" s="154" t="s">
        <v>616</v>
      </c>
      <c r="G44" s="154" t="s">
        <v>244</v>
      </c>
      <c r="H44" s="156">
        <v>1459642</v>
      </c>
      <c r="I44" s="156">
        <v>1459642</v>
      </c>
      <c r="J44" s="156">
        <v>1459642</v>
      </c>
    </row>
    <row r="45" spans="1:10" ht="31.5">
      <c r="A45" s="153" t="s">
        <v>311</v>
      </c>
      <c r="B45" s="154" t="s">
        <v>299</v>
      </c>
      <c r="C45" s="154" t="s">
        <v>301</v>
      </c>
      <c r="D45" s="154" t="s">
        <v>322</v>
      </c>
      <c r="E45" s="154" t="s">
        <v>275</v>
      </c>
      <c r="F45" s="154" t="s">
        <v>616</v>
      </c>
      <c r="G45" s="154" t="s">
        <v>245</v>
      </c>
      <c r="H45" s="156">
        <v>225317</v>
      </c>
      <c r="I45" s="156">
        <v>225317</v>
      </c>
      <c r="J45" s="156">
        <v>225317</v>
      </c>
    </row>
    <row r="46" spans="1:10" ht="31.5">
      <c r="A46" s="153" t="s">
        <v>312</v>
      </c>
      <c r="B46" s="154" t="s">
        <v>299</v>
      </c>
      <c r="C46" s="154" t="s">
        <v>301</v>
      </c>
      <c r="D46" s="154" t="s">
        <v>322</v>
      </c>
      <c r="E46" s="154" t="s">
        <v>275</v>
      </c>
      <c r="F46" s="154" t="s">
        <v>616</v>
      </c>
      <c r="G46" s="154" t="s">
        <v>246</v>
      </c>
      <c r="H46" s="156">
        <v>225317</v>
      </c>
      <c r="I46" s="156">
        <v>225317</v>
      </c>
      <c r="J46" s="156">
        <v>225317</v>
      </c>
    </row>
    <row r="47" spans="1:10" ht="141.75">
      <c r="A47" s="153" t="s">
        <v>617</v>
      </c>
      <c r="B47" s="154" t="s">
        <v>299</v>
      </c>
      <c r="C47" s="154" t="s">
        <v>301</v>
      </c>
      <c r="D47" s="154" t="s">
        <v>322</v>
      </c>
      <c r="E47" s="154" t="s">
        <v>275</v>
      </c>
      <c r="F47" s="154" t="s">
        <v>618</v>
      </c>
      <c r="G47" s="155" t="s">
        <v>278</v>
      </c>
      <c r="H47" s="156">
        <v>561653</v>
      </c>
      <c r="I47" s="156">
        <v>561653</v>
      </c>
      <c r="J47" s="156">
        <v>561653</v>
      </c>
    </row>
    <row r="48" spans="1:10" ht="63">
      <c r="A48" s="153" t="s">
        <v>305</v>
      </c>
      <c r="B48" s="154" t="s">
        <v>299</v>
      </c>
      <c r="C48" s="154" t="s">
        <v>301</v>
      </c>
      <c r="D48" s="154" t="s">
        <v>322</v>
      </c>
      <c r="E48" s="154" t="s">
        <v>275</v>
      </c>
      <c r="F48" s="154" t="s">
        <v>618</v>
      </c>
      <c r="G48" s="154" t="s">
        <v>243</v>
      </c>
      <c r="H48" s="156">
        <v>460948</v>
      </c>
      <c r="I48" s="156">
        <v>460948</v>
      </c>
      <c r="J48" s="156">
        <v>460948</v>
      </c>
    </row>
    <row r="49" spans="1:10" ht="31.5">
      <c r="A49" s="153" t="s">
        <v>306</v>
      </c>
      <c r="B49" s="154" t="s">
        <v>299</v>
      </c>
      <c r="C49" s="154" t="s">
        <v>301</v>
      </c>
      <c r="D49" s="154" t="s">
        <v>322</v>
      </c>
      <c r="E49" s="154" t="s">
        <v>275</v>
      </c>
      <c r="F49" s="154" t="s">
        <v>618</v>
      </c>
      <c r="G49" s="154" t="s">
        <v>244</v>
      </c>
      <c r="H49" s="156">
        <v>460948</v>
      </c>
      <c r="I49" s="156">
        <v>460948</v>
      </c>
      <c r="J49" s="156">
        <v>460948</v>
      </c>
    </row>
    <row r="50" spans="1:10" ht="31.5">
      <c r="A50" s="153" t="s">
        <v>311</v>
      </c>
      <c r="B50" s="154" t="s">
        <v>299</v>
      </c>
      <c r="C50" s="154" t="s">
        <v>301</v>
      </c>
      <c r="D50" s="154" t="s">
        <v>322</v>
      </c>
      <c r="E50" s="154" t="s">
        <v>275</v>
      </c>
      <c r="F50" s="154" t="s">
        <v>618</v>
      </c>
      <c r="G50" s="154" t="s">
        <v>245</v>
      </c>
      <c r="H50" s="156">
        <v>100705</v>
      </c>
      <c r="I50" s="156">
        <v>100705</v>
      </c>
      <c r="J50" s="156">
        <v>100705</v>
      </c>
    </row>
    <row r="51" spans="1:10" ht="31.5">
      <c r="A51" s="153" t="s">
        <v>312</v>
      </c>
      <c r="B51" s="154" t="s">
        <v>299</v>
      </c>
      <c r="C51" s="154" t="s">
        <v>301</v>
      </c>
      <c r="D51" s="154" t="s">
        <v>322</v>
      </c>
      <c r="E51" s="154" t="s">
        <v>275</v>
      </c>
      <c r="F51" s="154" t="s">
        <v>618</v>
      </c>
      <c r="G51" s="154" t="s">
        <v>246</v>
      </c>
      <c r="H51" s="156">
        <v>100705</v>
      </c>
      <c r="I51" s="156">
        <v>100705</v>
      </c>
      <c r="J51" s="156">
        <v>100705</v>
      </c>
    </row>
    <row r="52" spans="1:10" ht="173.25">
      <c r="A52" s="153" t="s">
        <v>619</v>
      </c>
      <c r="B52" s="154" t="s">
        <v>299</v>
      </c>
      <c r="C52" s="154" t="s">
        <v>301</v>
      </c>
      <c r="D52" s="154" t="s">
        <v>322</v>
      </c>
      <c r="E52" s="154" t="s">
        <v>275</v>
      </c>
      <c r="F52" s="154" t="s">
        <v>620</v>
      </c>
      <c r="G52" s="155" t="s">
        <v>278</v>
      </c>
      <c r="H52" s="156">
        <v>200</v>
      </c>
      <c r="I52" s="156">
        <v>200</v>
      </c>
      <c r="J52" s="156">
        <v>200</v>
      </c>
    </row>
    <row r="53" spans="1:10" ht="31.5">
      <c r="A53" s="153" t="s">
        <v>311</v>
      </c>
      <c r="B53" s="154" t="s">
        <v>299</v>
      </c>
      <c r="C53" s="154" t="s">
        <v>301</v>
      </c>
      <c r="D53" s="154" t="s">
        <v>322</v>
      </c>
      <c r="E53" s="154" t="s">
        <v>275</v>
      </c>
      <c r="F53" s="154" t="s">
        <v>620</v>
      </c>
      <c r="G53" s="154" t="s">
        <v>245</v>
      </c>
      <c r="H53" s="156">
        <v>200</v>
      </c>
      <c r="I53" s="156">
        <v>200</v>
      </c>
      <c r="J53" s="156">
        <v>200</v>
      </c>
    </row>
    <row r="54" spans="1:10" ht="31.5">
      <c r="A54" s="153" t="s">
        <v>312</v>
      </c>
      <c r="B54" s="154" t="s">
        <v>299</v>
      </c>
      <c r="C54" s="154" t="s">
        <v>301</v>
      </c>
      <c r="D54" s="154" t="s">
        <v>322</v>
      </c>
      <c r="E54" s="154" t="s">
        <v>275</v>
      </c>
      <c r="F54" s="154" t="s">
        <v>620</v>
      </c>
      <c r="G54" s="154" t="s">
        <v>246</v>
      </c>
      <c r="H54" s="156">
        <v>200</v>
      </c>
      <c r="I54" s="156">
        <v>200</v>
      </c>
      <c r="J54" s="156">
        <v>200</v>
      </c>
    </row>
    <row r="55" spans="1:10" ht="31.5">
      <c r="A55" s="153" t="s">
        <v>323</v>
      </c>
      <c r="B55" s="154" t="s">
        <v>299</v>
      </c>
      <c r="C55" s="154" t="s">
        <v>301</v>
      </c>
      <c r="D55" s="154" t="s">
        <v>322</v>
      </c>
      <c r="E55" s="154" t="s">
        <v>275</v>
      </c>
      <c r="F55" s="154" t="s">
        <v>324</v>
      </c>
      <c r="G55" s="155" t="s">
        <v>278</v>
      </c>
      <c r="H55" s="156">
        <v>2808265</v>
      </c>
      <c r="I55" s="156">
        <v>2808265</v>
      </c>
      <c r="J55" s="156">
        <v>2808265</v>
      </c>
    </row>
    <row r="56" spans="1:10" ht="63">
      <c r="A56" s="153" t="s">
        <v>305</v>
      </c>
      <c r="B56" s="154" t="s">
        <v>299</v>
      </c>
      <c r="C56" s="154" t="s">
        <v>301</v>
      </c>
      <c r="D56" s="154" t="s">
        <v>322</v>
      </c>
      <c r="E56" s="154" t="s">
        <v>275</v>
      </c>
      <c r="F56" s="154" t="s">
        <v>324</v>
      </c>
      <c r="G56" s="154" t="s">
        <v>243</v>
      </c>
      <c r="H56" s="156">
        <v>2393565</v>
      </c>
      <c r="I56" s="156">
        <v>2393565</v>
      </c>
      <c r="J56" s="156">
        <v>2393565</v>
      </c>
    </row>
    <row r="57" spans="1:10" ht="31.5">
      <c r="A57" s="153" t="s">
        <v>306</v>
      </c>
      <c r="B57" s="154" t="s">
        <v>299</v>
      </c>
      <c r="C57" s="154" t="s">
        <v>301</v>
      </c>
      <c r="D57" s="154" t="s">
        <v>322</v>
      </c>
      <c r="E57" s="154" t="s">
        <v>275</v>
      </c>
      <c r="F57" s="154" t="s">
        <v>324</v>
      </c>
      <c r="G57" s="154" t="s">
        <v>244</v>
      </c>
      <c r="H57" s="156">
        <v>2393565</v>
      </c>
      <c r="I57" s="156">
        <v>2393565</v>
      </c>
      <c r="J57" s="156">
        <v>2393565</v>
      </c>
    </row>
    <row r="58" spans="1:10" ht="31.5">
      <c r="A58" s="153" t="s">
        <v>311</v>
      </c>
      <c r="B58" s="154" t="s">
        <v>299</v>
      </c>
      <c r="C58" s="154" t="s">
        <v>301</v>
      </c>
      <c r="D58" s="154" t="s">
        <v>322</v>
      </c>
      <c r="E58" s="154" t="s">
        <v>275</v>
      </c>
      <c r="F58" s="154" t="s">
        <v>324</v>
      </c>
      <c r="G58" s="154" t="s">
        <v>245</v>
      </c>
      <c r="H58" s="156">
        <v>414700</v>
      </c>
      <c r="I58" s="156">
        <v>414700</v>
      </c>
      <c r="J58" s="156">
        <v>414700</v>
      </c>
    </row>
    <row r="59" spans="1:10" ht="31.5">
      <c r="A59" s="153" t="s">
        <v>312</v>
      </c>
      <c r="B59" s="154" t="s">
        <v>299</v>
      </c>
      <c r="C59" s="154" t="s">
        <v>301</v>
      </c>
      <c r="D59" s="154" t="s">
        <v>322</v>
      </c>
      <c r="E59" s="154" t="s">
        <v>275</v>
      </c>
      <c r="F59" s="154" t="s">
        <v>324</v>
      </c>
      <c r="G59" s="154" t="s">
        <v>246</v>
      </c>
      <c r="H59" s="156">
        <v>414700</v>
      </c>
      <c r="I59" s="156">
        <v>414700</v>
      </c>
      <c r="J59" s="156">
        <v>414700</v>
      </c>
    </row>
    <row r="60" spans="1:10" ht="47.25">
      <c r="A60" s="153" t="s">
        <v>325</v>
      </c>
      <c r="B60" s="154" t="s">
        <v>299</v>
      </c>
      <c r="C60" s="154" t="s">
        <v>301</v>
      </c>
      <c r="D60" s="154" t="s">
        <v>322</v>
      </c>
      <c r="E60" s="154" t="s">
        <v>275</v>
      </c>
      <c r="F60" s="154" t="s">
        <v>326</v>
      </c>
      <c r="G60" s="155" t="s">
        <v>278</v>
      </c>
      <c r="H60" s="156">
        <v>561653</v>
      </c>
      <c r="I60" s="156">
        <v>561653</v>
      </c>
      <c r="J60" s="156">
        <v>561653</v>
      </c>
    </row>
    <row r="61" spans="1:10" ht="63">
      <c r="A61" s="153" t="s">
        <v>305</v>
      </c>
      <c r="B61" s="154" t="s">
        <v>299</v>
      </c>
      <c r="C61" s="154" t="s">
        <v>301</v>
      </c>
      <c r="D61" s="154" t="s">
        <v>322</v>
      </c>
      <c r="E61" s="154" t="s">
        <v>275</v>
      </c>
      <c r="F61" s="154" t="s">
        <v>326</v>
      </c>
      <c r="G61" s="154" t="s">
        <v>243</v>
      </c>
      <c r="H61" s="156">
        <v>460948</v>
      </c>
      <c r="I61" s="156">
        <v>460948</v>
      </c>
      <c r="J61" s="156">
        <v>460948</v>
      </c>
    </row>
    <row r="62" spans="1:10" ht="31.5">
      <c r="A62" s="153" t="s">
        <v>306</v>
      </c>
      <c r="B62" s="154" t="s">
        <v>299</v>
      </c>
      <c r="C62" s="154" t="s">
        <v>301</v>
      </c>
      <c r="D62" s="154" t="s">
        <v>322</v>
      </c>
      <c r="E62" s="154" t="s">
        <v>275</v>
      </c>
      <c r="F62" s="154" t="s">
        <v>326</v>
      </c>
      <c r="G62" s="154" t="s">
        <v>244</v>
      </c>
      <c r="H62" s="156">
        <v>460948</v>
      </c>
      <c r="I62" s="156">
        <v>460948</v>
      </c>
      <c r="J62" s="156">
        <v>460948</v>
      </c>
    </row>
    <row r="63" spans="1:10" ht="31.5">
      <c r="A63" s="153" t="s">
        <v>311</v>
      </c>
      <c r="B63" s="154" t="s">
        <v>299</v>
      </c>
      <c r="C63" s="154" t="s">
        <v>301</v>
      </c>
      <c r="D63" s="154" t="s">
        <v>322</v>
      </c>
      <c r="E63" s="154" t="s">
        <v>275</v>
      </c>
      <c r="F63" s="154" t="s">
        <v>326</v>
      </c>
      <c r="G63" s="154" t="s">
        <v>245</v>
      </c>
      <c r="H63" s="156">
        <v>100705</v>
      </c>
      <c r="I63" s="156">
        <v>100705</v>
      </c>
      <c r="J63" s="156">
        <v>100705</v>
      </c>
    </row>
    <row r="64" spans="1:10" ht="31.5">
      <c r="A64" s="153" t="s">
        <v>312</v>
      </c>
      <c r="B64" s="154" t="s">
        <v>299</v>
      </c>
      <c r="C64" s="154" t="s">
        <v>301</v>
      </c>
      <c r="D64" s="154" t="s">
        <v>322</v>
      </c>
      <c r="E64" s="154" t="s">
        <v>275</v>
      </c>
      <c r="F64" s="154" t="s">
        <v>326</v>
      </c>
      <c r="G64" s="154" t="s">
        <v>246</v>
      </c>
      <c r="H64" s="156">
        <v>100705</v>
      </c>
      <c r="I64" s="156">
        <v>100705</v>
      </c>
      <c r="J64" s="156">
        <v>100705</v>
      </c>
    </row>
    <row r="65" spans="1:10" ht="47.25">
      <c r="A65" s="153" t="s">
        <v>327</v>
      </c>
      <c r="B65" s="154" t="s">
        <v>299</v>
      </c>
      <c r="C65" s="154" t="s">
        <v>301</v>
      </c>
      <c r="D65" s="154" t="s">
        <v>322</v>
      </c>
      <c r="E65" s="154" t="s">
        <v>275</v>
      </c>
      <c r="F65" s="154" t="s">
        <v>328</v>
      </c>
      <c r="G65" s="155" t="s">
        <v>278</v>
      </c>
      <c r="H65" s="156">
        <v>8441</v>
      </c>
      <c r="I65" s="156">
        <v>8837</v>
      </c>
      <c r="J65" s="156">
        <v>7854</v>
      </c>
    </row>
    <row r="66" spans="1:10" ht="31.5">
      <c r="A66" s="153" t="s">
        <v>311</v>
      </c>
      <c r="B66" s="154" t="s">
        <v>299</v>
      </c>
      <c r="C66" s="154" t="s">
        <v>301</v>
      </c>
      <c r="D66" s="154" t="s">
        <v>322</v>
      </c>
      <c r="E66" s="154" t="s">
        <v>275</v>
      </c>
      <c r="F66" s="154" t="s">
        <v>328</v>
      </c>
      <c r="G66" s="154" t="s">
        <v>245</v>
      </c>
      <c r="H66" s="156">
        <v>8441</v>
      </c>
      <c r="I66" s="156">
        <v>8837</v>
      </c>
      <c r="J66" s="156">
        <v>7854</v>
      </c>
    </row>
    <row r="67" spans="1:10" ht="31.5">
      <c r="A67" s="153" t="s">
        <v>312</v>
      </c>
      <c r="B67" s="154" t="s">
        <v>299</v>
      </c>
      <c r="C67" s="154" t="s">
        <v>301</v>
      </c>
      <c r="D67" s="154" t="s">
        <v>322</v>
      </c>
      <c r="E67" s="154" t="s">
        <v>275</v>
      </c>
      <c r="F67" s="154" t="s">
        <v>328</v>
      </c>
      <c r="G67" s="154" t="s">
        <v>246</v>
      </c>
      <c r="H67" s="156">
        <v>8441</v>
      </c>
      <c r="I67" s="156">
        <v>8837</v>
      </c>
      <c r="J67" s="156">
        <v>7854</v>
      </c>
    </row>
    <row r="68" spans="1:10" ht="63">
      <c r="A68" s="149" t="s">
        <v>329</v>
      </c>
      <c r="B68" s="150" t="s">
        <v>299</v>
      </c>
      <c r="C68" s="150" t="s">
        <v>301</v>
      </c>
      <c r="D68" s="150" t="s">
        <v>330</v>
      </c>
      <c r="E68" s="135" t="s">
        <v>278</v>
      </c>
      <c r="F68" s="135" t="s">
        <v>278</v>
      </c>
      <c r="G68" s="135" t="s">
        <v>278</v>
      </c>
      <c r="H68" s="151">
        <v>11661131</v>
      </c>
      <c r="I68" s="151">
        <v>11651531</v>
      </c>
      <c r="J68" s="151">
        <v>11651531</v>
      </c>
    </row>
    <row r="69" spans="1:10" ht="15.75">
      <c r="A69" s="149" t="s">
        <v>302</v>
      </c>
      <c r="B69" s="150" t="s">
        <v>299</v>
      </c>
      <c r="C69" s="150" t="s">
        <v>301</v>
      </c>
      <c r="D69" s="150" t="s">
        <v>330</v>
      </c>
      <c r="E69" s="150" t="s">
        <v>275</v>
      </c>
      <c r="F69" s="152" t="s">
        <v>278</v>
      </c>
      <c r="G69" s="152" t="s">
        <v>278</v>
      </c>
      <c r="H69" s="151">
        <v>11661131</v>
      </c>
      <c r="I69" s="151">
        <v>11651531</v>
      </c>
      <c r="J69" s="151">
        <v>11651531</v>
      </c>
    </row>
    <row r="70" spans="1:10" ht="31.5">
      <c r="A70" s="153" t="s">
        <v>331</v>
      </c>
      <c r="B70" s="154" t="s">
        <v>299</v>
      </c>
      <c r="C70" s="154" t="s">
        <v>301</v>
      </c>
      <c r="D70" s="154" t="s">
        <v>330</v>
      </c>
      <c r="E70" s="154" t="s">
        <v>275</v>
      </c>
      <c r="F70" s="154" t="s">
        <v>332</v>
      </c>
      <c r="G70" s="155" t="s">
        <v>278</v>
      </c>
      <c r="H70" s="156">
        <v>11661131</v>
      </c>
      <c r="I70" s="156">
        <v>11651531</v>
      </c>
      <c r="J70" s="156">
        <v>11651531</v>
      </c>
    </row>
    <row r="71" spans="1:10" ht="31.5">
      <c r="A71" s="153" t="s">
        <v>333</v>
      </c>
      <c r="B71" s="154" t="s">
        <v>299</v>
      </c>
      <c r="C71" s="154" t="s">
        <v>301</v>
      </c>
      <c r="D71" s="154" t="s">
        <v>330</v>
      </c>
      <c r="E71" s="154" t="s">
        <v>275</v>
      </c>
      <c r="F71" s="154" t="s">
        <v>332</v>
      </c>
      <c r="G71" s="154" t="s">
        <v>251</v>
      </c>
      <c r="H71" s="156">
        <v>11661131</v>
      </c>
      <c r="I71" s="156">
        <v>11651531</v>
      </c>
      <c r="J71" s="156">
        <v>11651531</v>
      </c>
    </row>
    <row r="72" spans="1:10" ht="15.75">
      <c r="A72" s="153" t="s">
        <v>334</v>
      </c>
      <c r="B72" s="154" t="s">
        <v>299</v>
      </c>
      <c r="C72" s="154" t="s">
        <v>301</v>
      </c>
      <c r="D72" s="154" t="s">
        <v>330</v>
      </c>
      <c r="E72" s="154" t="s">
        <v>275</v>
      </c>
      <c r="F72" s="154" t="s">
        <v>332</v>
      </c>
      <c r="G72" s="154" t="s">
        <v>252</v>
      </c>
      <c r="H72" s="156">
        <v>11661131</v>
      </c>
      <c r="I72" s="156">
        <v>11651531</v>
      </c>
      <c r="J72" s="156">
        <v>11651531</v>
      </c>
    </row>
    <row r="73" spans="1:10" ht="47.25">
      <c r="A73" s="149" t="s">
        <v>335</v>
      </c>
      <c r="B73" s="150" t="s">
        <v>299</v>
      </c>
      <c r="C73" s="150" t="s">
        <v>301</v>
      </c>
      <c r="D73" s="150" t="s">
        <v>336</v>
      </c>
      <c r="E73" s="135" t="s">
        <v>278</v>
      </c>
      <c r="F73" s="135" t="s">
        <v>278</v>
      </c>
      <c r="G73" s="135" t="s">
        <v>278</v>
      </c>
      <c r="H73" s="151">
        <v>1546127.47</v>
      </c>
      <c r="I73" s="151">
        <v>1404219.92</v>
      </c>
      <c r="J73" s="151">
        <v>1340348.3700000001</v>
      </c>
    </row>
    <row r="74" spans="1:10" ht="15.75">
      <c r="A74" s="149" t="s">
        <v>302</v>
      </c>
      <c r="B74" s="150" t="s">
        <v>299</v>
      </c>
      <c r="C74" s="150" t="s">
        <v>301</v>
      </c>
      <c r="D74" s="150" t="s">
        <v>336</v>
      </c>
      <c r="E74" s="150" t="s">
        <v>275</v>
      </c>
      <c r="F74" s="152" t="s">
        <v>278</v>
      </c>
      <c r="G74" s="152" t="s">
        <v>278</v>
      </c>
      <c r="H74" s="151">
        <v>1546127.47</v>
      </c>
      <c r="I74" s="151">
        <v>1404219.92</v>
      </c>
      <c r="J74" s="151">
        <v>1340348.3700000001</v>
      </c>
    </row>
    <row r="75" spans="1:10" ht="110.25">
      <c r="A75" s="153" t="s">
        <v>337</v>
      </c>
      <c r="B75" s="154" t="s">
        <v>299</v>
      </c>
      <c r="C75" s="154" t="s">
        <v>301</v>
      </c>
      <c r="D75" s="154" t="s">
        <v>336</v>
      </c>
      <c r="E75" s="154" t="s">
        <v>275</v>
      </c>
      <c r="F75" s="154" t="s">
        <v>338</v>
      </c>
      <c r="G75" s="155" t="s">
        <v>278</v>
      </c>
      <c r="H75" s="156">
        <v>723959.47</v>
      </c>
      <c r="I75" s="156">
        <v>660087.92000000004</v>
      </c>
      <c r="J75" s="156">
        <v>596216.37</v>
      </c>
    </row>
    <row r="76" spans="1:10" ht="31.5">
      <c r="A76" s="153" t="s">
        <v>311</v>
      </c>
      <c r="B76" s="154" t="s">
        <v>299</v>
      </c>
      <c r="C76" s="154" t="s">
        <v>301</v>
      </c>
      <c r="D76" s="154" t="s">
        <v>336</v>
      </c>
      <c r="E76" s="154" t="s">
        <v>275</v>
      </c>
      <c r="F76" s="154" t="s">
        <v>338</v>
      </c>
      <c r="G76" s="154" t="s">
        <v>245</v>
      </c>
      <c r="H76" s="156">
        <v>723959.47</v>
      </c>
      <c r="I76" s="156">
        <v>660087.92000000004</v>
      </c>
      <c r="J76" s="156">
        <v>596216.37</v>
      </c>
    </row>
    <row r="77" spans="1:10" ht="31.5">
      <c r="A77" s="153" t="s">
        <v>312</v>
      </c>
      <c r="B77" s="154" t="s">
        <v>299</v>
      </c>
      <c r="C77" s="154" t="s">
        <v>301</v>
      </c>
      <c r="D77" s="154" t="s">
        <v>336</v>
      </c>
      <c r="E77" s="154" t="s">
        <v>275</v>
      </c>
      <c r="F77" s="154" t="s">
        <v>338</v>
      </c>
      <c r="G77" s="154" t="s">
        <v>246</v>
      </c>
      <c r="H77" s="156">
        <v>723959.47</v>
      </c>
      <c r="I77" s="156">
        <v>660087.92000000004</v>
      </c>
      <c r="J77" s="156">
        <v>596216.37</v>
      </c>
    </row>
    <row r="78" spans="1:10" ht="78.75">
      <c r="A78" s="153" t="s">
        <v>343</v>
      </c>
      <c r="B78" s="154" t="s">
        <v>299</v>
      </c>
      <c r="C78" s="154" t="s">
        <v>301</v>
      </c>
      <c r="D78" s="154" t="s">
        <v>336</v>
      </c>
      <c r="E78" s="154" t="s">
        <v>275</v>
      </c>
      <c r="F78" s="154" t="s">
        <v>344</v>
      </c>
      <c r="G78" s="155" t="s">
        <v>278</v>
      </c>
      <c r="H78" s="156">
        <v>822168</v>
      </c>
      <c r="I78" s="156">
        <v>744132</v>
      </c>
      <c r="J78" s="156">
        <v>744132</v>
      </c>
    </row>
    <row r="79" spans="1:10" ht="15.75">
      <c r="A79" s="153" t="s">
        <v>341</v>
      </c>
      <c r="B79" s="154" t="s">
        <v>299</v>
      </c>
      <c r="C79" s="154" t="s">
        <v>301</v>
      </c>
      <c r="D79" s="154" t="s">
        <v>336</v>
      </c>
      <c r="E79" s="154" t="s">
        <v>275</v>
      </c>
      <c r="F79" s="154" t="s">
        <v>344</v>
      </c>
      <c r="G79" s="154" t="s">
        <v>247</v>
      </c>
      <c r="H79" s="156">
        <v>822168</v>
      </c>
      <c r="I79" s="156">
        <v>744132</v>
      </c>
      <c r="J79" s="156">
        <v>744132</v>
      </c>
    </row>
    <row r="80" spans="1:10" ht="47.25">
      <c r="A80" s="153" t="s">
        <v>342</v>
      </c>
      <c r="B80" s="154" t="s">
        <v>299</v>
      </c>
      <c r="C80" s="154" t="s">
        <v>301</v>
      </c>
      <c r="D80" s="154" t="s">
        <v>336</v>
      </c>
      <c r="E80" s="154" t="s">
        <v>275</v>
      </c>
      <c r="F80" s="154" t="s">
        <v>344</v>
      </c>
      <c r="G80" s="154" t="s">
        <v>256</v>
      </c>
      <c r="H80" s="156">
        <v>822168</v>
      </c>
      <c r="I80" s="156">
        <v>744132</v>
      </c>
      <c r="J80" s="156">
        <v>744132</v>
      </c>
    </row>
    <row r="81" spans="1:10" ht="47.25">
      <c r="A81" s="149" t="s">
        <v>348</v>
      </c>
      <c r="B81" s="150" t="s">
        <v>299</v>
      </c>
      <c r="C81" s="150" t="s">
        <v>301</v>
      </c>
      <c r="D81" s="150" t="s">
        <v>349</v>
      </c>
      <c r="E81" s="135" t="s">
        <v>278</v>
      </c>
      <c r="F81" s="135" t="s">
        <v>278</v>
      </c>
      <c r="G81" s="135" t="s">
        <v>278</v>
      </c>
      <c r="H81" s="151">
        <v>26700726.129999999</v>
      </c>
      <c r="I81" s="151">
        <v>26760832.260000002</v>
      </c>
      <c r="J81" s="151">
        <v>26219832.260000002</v>
      </c>
    </row>
    <row r="82" spans="1:10" ht="15.75">
      <c r="A82" s="149" t="s">
        <v>302</v>
      </c>
      <c r="B82" s="150" t="s">
        <v>299</v>
      </c>
      <c r="C82" s="150" t="s">
        <v>301</v>
      </c>
      <c r="D82" s="150" t="s">
        <v>349</v>
      </c>
      <c r="E82" s="150" t="s">
        <v>275</v>
      </c>
      <c r="F82" s="152" t="s">
        <v>278</v>
      </c>
      <c r="G82" s="152" t="s">
        <v>278</v>
      </c>
      <c r="H82" s="151">
        <v>26700726.129999999</v>
      </c>
      <c r="I82" s="151">
        <v>26760832.260000002</v>
      </c>
      <c r="J82" s="151">
        <v>26219832.260000002</v>
      </c>
    </row>
    <row r="83" spans="1:10" ht="47.25">
      <c r="A83" s="153" t="s">
        <v>350</v>
      </c>
      <c r="B83" s="154" t="s">
        <v>299</v>
      </c>
      <c r="C83" s="154" t="s">
        <v>301</v>
      </c>
      <c r="D83" s="154" t="s">
        <v>349</v>
      </c>
      <c r="E83" s="154" t="s">
        <v>275</v>
      </c>
      <c r="F83" s="154" t="s">
        <v>351</v>
      </c>
      <c r="G83" s="155" t="s">
        <v>278</v>
      </c>
      <c r="H83" s="156">
        <v>76400</v>
      </c>
      <c r="I83" s="156">
        <v>76400</v>
      </c>
      <c r="J83" s="156">
        <v>76400</v>
      </c>
    </row>
    <row r="84" spans="1:10" ht="15.75">
      <c r="A84" s="153" t="s">
        <v>347</v>
      </c>
      <c r="B84" s="154" t="s">
        <v>299</v>
      </c>
      <c r="C84" s="154" t="s">
        <v>301</v>
      </c>
      <c r="D84" s="154" t="s">
        <v>349</v>
      </c>
      <c r="E84" s="154" t="s">
        <v>275</v>
      </c>
      <c r="F84" s="154" t="s">
        <v>351</v>
      </c>
      <c r="G84" s="154" t="s">
        <v>261</v>
      </c>
      <c r="H84" s="156">
        <v>76400</v>
      </c>
      <c r="I84" s="156">
        <v>76400</v>
      </c>
      <c r="J84" s="156">
        <v>76400</v>
      </c>
    </row>
    <row r="85" spans="1:10" ht="15.75">
      <c r="A85" s="153" t="s">
        <v>352</v>
      </c>
      <c r="B85" s="154" t="s">
        <v>299</v>
      </c>
      <c r="C85" s="154" t="s">
        <v>301</v>
      </c>
      <c r="D85" s="154" t="s">
        <v>349</v>
      </c>
      <c r="E85" s="154" t="s">
        <v>275</v>
      </c>
      <c r="F85" s="154" t="s">
        <v>351</v>
      </c>
      <c r="G85" s="154" t="s">
        <v>264</v>
      </c>
      <c r="H85" s="156">
        <v>76400</v>
      </c>
      <c r="I85" s="156">
        <v>76400</v>
      </c>
      <c r="J85" s="156">
        <v>76400</v>
      </c>
    </row>
    <row r="86" spans="1:10" ht="31.5">
      <c r="A86" s="153" t="s">
        <v>323</v>
      </c>
      <c r="B86" s="154" t="s">
        <v>299</v>
      </c>
      <c r="C86" s="154" t="s">
        <v>301</v>
      </c>
      <c r="D86" s="154" t="s">
        <v>349</v>
      </c>
      <c r="E86" s="154" t="s">
        <v>275</v>
      </c>
      <c r="F86" s="154" t="s">
        <v>353</v>
      </c>
      <c r="G86" s="155" t="s">
        <v>278</v>
      </c>
      <c r="H86" s="156">
        <v>113000</v>
      </c>
      <c r="I86" s="156">
        <v>113000</v>
      </c>
      <c r="J86" s="156">
        <v>113000</v>
      </c>
    </row>
    <row r="87" spans="1:10" ht="31.5">
      <c r="A87" s="153" t="s">
        <v>311</v>
      </c>
      <c r="B87" s="154" t="s">
        <v>299</v>
      </c>
      <c r="C87" s="154" t="s">
        <v>301</v>
      </c>
      <c r="D87" s="154" t="s">
        <v>349</v>
      </c>
      <c r="E87" s="154" t="s">
        <v>275</v>
      </c>
      <c r="F87" s="154" t="s">
        <v>353</v>
      </c>
      <c r="G87" s="154" t="s">
        <v>245</v>
      </c>
      <c r="H87" s="156">
        <v>113000</v>
      </c>
      <c r="I87" s="156">
        <v>113000</v>
      </c>
      <c r="J87" s="156">
        <v>113000</v>
      </c>
    </row>
    <row r="88" spans="1:10" ht="31.5">
      <c r="A88" s="153" t="s">
        <v>312</v>
      </c>
      <c r="B88" s="154" t="s">
        <v>299</v>
      </c>
      <c r="C88" s="154" t="s">
        <v>301</v>
      </c>
      <c r="D88" s="154" t="s">
        <v>349</v>
      </c>
      <c r="E88" s="154" t="s">
        <v>275</v>
      </c>
      <c r="F88" s="154" t="s">
        <v>353</v>
      </c>
      <c r="G88" s="154" t="s">
        <v>246</v>
      </c>
      <c r="H88" s="156">
        <v>113000</v>
      </c>
      <c r="I88" s="156">
        <v>113000</v>
      </c>
      <c r="J88" s="156">
        <v>113000</v>
      </c>
    </row>
    <row r="89" spans="1:10" ht="31.5">
      <c r="A89" s="153" t="s">
        <v>323</v>
      </c>
      <c r="B89" s="154" t="s">
        <v>299</v>
      </c>
      <c r="C89" s="154" t="s">
        <v>301</v>
      </c>
      <c r="D89" s="154" t="s">
        <v>349</v>
      </c>
      <c r="E89" s="154" t="s">
        <v>275</v>
      </c>
      <c r="F89" s="154" t="s">
        <v>354</v>
      </c>
      <c r="G89" s="155" t="s">
        <v>278</v>
      </c>
      <c r="H89" s="156">
        <v>12550035</v>
      </c>
      <c r="I89" s="156">
        <v>12376535</v>
      </c>
      <c r="J89" s="156">
        <v>11835535</v>
      </c>
    </row>
    <row r="90" spans="1:10" ht="15.75">
      <c r="A90" s="153" t="s">
        <v>347</v>
      </c>
      <c r="B90" s="154" t="s">
        <v>299</v>
      </c>
      <c r="C90" s="154" t="s">
        <v>301</v>
      </c>
      <c r="D90" s="154" t="s">
        <v>349</v>
      </c>
      <c r="E90" s="154" t="s">
        <v>275</v>
      </c>
      <c r="F90" s="154" t="s">
        <v>354</v>
      </c>
      <c r="G90" s="154" t="s">
        <v>261</v>
      </c>
      <c r="H90" s="156">
        <v>12550035</v>
      </c>
      <c r="I90" s="156">
        <v>12376535</v>
      </c>
      <c r="J90" s="156">
        <v>11835535</v>
      </c>
    </row>
    <row r="91" spans="1:10" ht="15.75">
      <c r="A91" s="153" t="s">
        <v>352</v>
      </c>
      <c r="B91" s="154" t="s">
        <v>299</v>
      </c>
      <c r="C91" s="154" t="s">
        <v>301</v>
      </c>
      <c r="D91" s="154" t="s">
        <v>349</v>
      </c>
      <c r="E91" s="154" t="s">
        <v>275</v>
      </c>
      <c r="F91" s="154" t="s">
        <v>354</v>
      </c>
      <c r="G91" s="154" t="s">
        <v>264</v>
      </c>
      <c r="H91" s="156">
        <v>9457026</v>
      </c>
      <c r="I91" s="156">
        <v>9966300</v>
      </c>
      <c r="J91" s="156">
        <v>8258475</v>
      </c>
    </row>
    <row r="92" spans="1:10" ht="31.5">
      <c r="A92" s="153" t="s">
        <v>345</v>
      </c>
      <c r="B92" s="154" t="s">
        <v>299</v>
      </c>
      <c r="C92" s="154" t="s">
        <v>301</v>
      </c>
      <c r="D92" s="154" t="s">
        <v>349</v>
      </c>
      <c r="E92" s="154" t="s">
        <v>275</v>
      </c>
      <c r="F92" s="154" t="s">
        <v>354</v>
      </c>
      <c r="G92" s="154" t="s">
        <v>263</v>
      </c>
      <c r="H92" s="156">
        <v>3093009</v>
      </c>
      <c r="I92" s="156">
        <v>2410235</v>
      </c>
      <c r="J92" s="156">
        <v>3577060</v>
      </c>
    </row>
    <row r="93" spans="1:10" ht="31.5">
      <c r="A93" s="153" t="s">
        <v>355</v>
      </c>
      <c r="B93" s="154" t="s">
        <v>299</v>
      </c>
      <c r="C93" s="154" t="s">
        <v>301</v>
      </c>
      <c r="D93" s="154" t="s">
        <v>349</v>
      </c>
      <c r="E93" s="154" t="s">
        <v>275</v>
      </c>
      <c r="F93" s="154" t="s">
        <v>356</v>
      </c>
      <c r="G93" s="155" t="s">
        <v>278</v>
      </c>
      <c r="H93" s="156">
        <v>9724601.1300000008</v>
      </c>
      <c r="I93" s="156">
        <v>9997207.2599999998</v>
      </c>
      <c r="J93" s="156">
        <v>9997207.2599999998</v>
      </c>
    </row>
    <row r="94" spans="1:10" ht="15.75">
      <c r="A94" s="153" t="s">
        <v>347</v>
      </c>
      <c r="B94" s="154" t="s">
        <v>299</v>
      </c>
      <c r="C94" s="154" t="s">
        <v>301</v>
      </c>
      <c r="D94" s="154" t="s">
        <v>349</v>
      </c>
      <c r="E94" s="154" t="s">
        <v>275</v>
      </c>
      <c r="F94" s="154" t="s">
        <v>356</v>
      </c>
      <c r="G94" s="154" t="s">
        <v>261</v>
      </c>
      <c r="H94" s="156">
        <v>9724601.1300000008</v>
      </c>
      <c r="I94" s="156">
        <v>9997207.2599999998</v>
      </c>
      <c r="J94" s="156">
        <v>9997207.2599999998</v>
      </c>
    </row>
    <row r="95" spans="1:10" ht="15.75">
      <c r="A95" s="153" t="s">
        <v>352</v>
      </c>
      <c r="B95" s="154" t="s">
        <v>299</v>
      </c>
      <c r="C95" s="154" t="s">
        <v>301</v>
      </c>
      <c r="D95" s="154" t="s">
        <v>349</v>
      </c>
      <c r="E95" s="154" t="s">
        <v>275</v>
      </c>
      <c r="F95" s="154" t="s">
        <v>356</v>
      </c>
      <c r="G95" s="154" t="s">
        <v>264</v>
      </c>
      <c r="H95" s="156">
        <v>9724601.1300000008</v>
      </c>
      <c r="I95" s="156">
        <v>9997207.2599999998</v>
      </c>
      <c r="J95" s="156">
        <v>9997207.2599999998</v>
      </c>
    </row>
    <row r="96" spans="1:10" ht="31.5">
      <c r="A96" s="153" t="s">
        <v>357</v>
      </c>
      <c r="B96" s="154" t="s">
        <v>299</v>
      </c>
      <c r="C96" s="154" t="s">
        <v>301</v>
      </c>
      <c r="D96" s="154" t="s">
        <v>349</v>
      </c>
      <c r="E96" s="154" t="s">
        <v>275</v>
      </c>
      <c r="F96" s="154" t="s">
        <v>358</v>
      </c>
      <c r="G96" s="155" t="s">
        <v>278</v>
      </c>
      <c r="H96" s="156">
        <v>507000</v>
      </c>
      <c r="I96" s="156">
        <v>468000</v>
      </c>
      <c r="J96" s="156">
        <v>468000</v>
      </c>
    </row>
    <row r="97" spans="1:10" ht="15.75">
      <c r="A97" s="153" t="s">
        <v>347</v>
      </c>
      <c r="B97" s="154" t="s">
        <v>299</v>
      </c>
      <c r="C97" s="154" t="s">
        <v>301</v>
      </c>
      <c r="D97" s="154" t="s">
        <v>349</v>
      </c>
      <c r="E97" s="154" t="s">
        <v>275</v>
      </c>
      <c r="F97" s="154" t="s">
        <v>358</v>
      </c>
      <c r="G97" s="154" t="s">
        <v>261</v>
      </c>
      <c r="H97" s="156">
        <v>507000</v>
      </c>
      <c r="I97" s="156">
        <v>468000</v>
      </c>
      <c r="J97" s="156">
        <v>468000</v>
      </c>
    </row>
    <row r="98" spans="1:10" ht="15.75">
      <c r="A98" s="153" t="s">
        <v>359</v>
      </c>
      <c r="B98" s="154" t="s">
        <v>299</v>
      </c>
      <c r="C98" s="154" t="s">
        <v>301</v>
      </c>
      <c r="D98" s="154" t="s">
        <v>349</v>
      </c>
      <c r="E98" s="154" t="s">
        <v>275</v>
      </c>
      <c r="F98" s="154" t="s">
        <v>358</v>
      </c>
      <c r="G98" s="154" t="s">
        <v>265</v>
      </c>
      <c r="H98" s="156">
        <v>507000</v>
      </c>
      <c r="I98" s="156">
        <v>468000</v>
      </c>
      <c r="J98" s="156">
        <v>468000</v>
      </c>
    </row>
    <row r="99" spans="1:10" ht="31.5">
      <c r="A99" s="153" t="s">
        <v>360</v>
      </c>
      <c r="B99" s="154" t="s">
        <v>299</v>
      </c>
      <c r="C99" s="154" t="s">
        <v>301</v>
      </c>
      <c r="D99" s="154" t="s">
        <v>349</v>
      </c>
      <c r="E99" s="154" t="s">
        <v>275</v>
      </c>
      <c r="F99" s="154" t="s">
        <v>361</v>
      </c>
      <c r="G99" s="155" t="s">
        <v>278</v>
      </c>
      <c r="H99" s="156">
        <v>1615446</v>
      </c>
      <c r="I99" s="156">
        <v>1615446</v>
      </c>
      <c r="J99" s="156">
        <v>1615446</v>
      </c>
    </row>
    <row r="100" spans="1:10" ht="15.75">
      <c r="A100" s="153" t="s">
        <v>347</v>
      </c>
      <c r="B100" s="154" t="s">
        <v>299</v>
      </c>
      <c r="C100" s="154" t="s">
        <v>301</v>
      </c>
      <c r="D100" s="154" t="s">
        <v>349</v>
      </c>
      <c r="E100" s="154" t="s">
        <v>275</v>
      </c>
      <c r="F100" s="154" t="s">
        <v>361</v>
      </c>
      <c r="G100" s="154" t="s">
        <v>261</v>
      </c>
      <c r="H100" s="156">
        <v>1615446</v>
      </c>
      <c r="I100" s="156">
        <v>1615446</v>
      </c>
      <c r="J100" s="156">
        <v>1615446</v>
      </c>
    </row>
    <row r="101" spans="1:10" ht="31.5">
      <c r="A101" s="153" t="s">
        <v>345</v>
      </c>
      <c r="B101" s="154" t="s">
        <v>299</v>
      </c>
      <c r="C101" s="154" t="s">
        <v>301</v>
      </c>
      <c r="D101" s="154" t="s">
        <v>349</v>
      </c>
      <c r="E101" s="154" t="s">
        <v>275</v>
      </c>
      <c r="F101" s="154" t="s">
        <v>361</v>
      </c>
      <c r="G101" s="154" t="s">
        <v>263</v>
      </c>
      <c r="H101" s="156">
        <v>1615446</v>
      </c>
      <c r="I101" s="156">
        <v>1615446</v>
      </c>
      <c r="J101" s="156">
        <v>1615446</v>
      </c>
    </row>
    <row r="102" spans="1:10" ht="47.25">
      <c r="A102" s="153" t="s">
        <v>362</v>
      </c>
      <c r="B102" s="154" t="s">
        <v>299</v>
      </c>
      <c r="C102" s="154" t="s">
        <v>301</v>
      </c>
      <c r="D102" s="154" t="s">
        <v>349</v>
      </c>
      <c r="E102" s="154" t="s">
        <v>275</v>
      </c>
      <c r="F102" s="154" t="s">
        <v>363</v>
      </c>
      <c r="G102" s="155" t="s">
        <v>278</v>
      </c>
      <c r="H102" s="156">
        <v>2114244</v>
      </c>
      <c r="I102" s="156">
        <v>2114244</v>
      </c>
      <c r="J102" s="156">
        <v>2114244</v>
      </c>
    </row>
    <row r="103" spans="1:10" ht="31.5">
      <c r="A103" s="153" t="s">
        <v>364</v>
      </c>
      <c r="B103" s="154" t="s">
        <v>299</v>
      </c>
      <c r="C103" s="154" t="s">
        <v>301</v>
      </c>
      <c r="D103" s="154" t="s">
        <v>349</v>
      </c>
      <c r="E103" s="154" t="s">
        <v>275</v>
      </c>
      <c r="F103" s="154" t="s">
        <v>363</v>
      </c>
      <c r="G103" s="154" t="s">
        <v>257</v>
      </c>
      <c r="H103" s="156">
        <v>2114244</v>
      </c>
      <c r="I103" s="156">
        <v>2114244</v>
      </c>
      <c r="J103" s="156">
        <v>2114244</v>
      </c>
    </row>
    <row r="104" spans="1:10" ht="15.75">
      <c r="A104" s="153" t="s">
        <v>365</v>
      </c>
      <c r="B104" s="154" t="s">
        <v>299</v>
      </c>
      <c r="C104" s="154" t="s">
        <v>301</v>
      </c>
      <c r="D104" s="154" t="s">
        <v>349</v>
      </c>
      <c r="E104" s="154" t="s">
        <v>275</v>
      </c>
      <c r="F104" s="154" t="s">
        <v>363</v>
      </c>
      <c r="G104" s="154" t="s">
        <v>258</v>
      </c>
      <c r="H104" s="156">
        <v>2114244</v>
      </c>
      <c r="I104" s="156">
        <v>2114244</v>
      </c>
      <c r="J104" s="156">
        <v>2114244</v>
      </c>
    </row>
    <row r="105" spans="1:10" ht="31.5">
      <c r="A105" s="149" t="s">
        <v>366</v>
      </c>
      <c r="B105" s="150" t="s">
        <v>299</v>
      </c>
      <c r="C105" s="150" t="s">
        <v>301</v>
      </c>
      <c r="D105" s="150" t="s">
        <v>367</v>
      </c>
      <c r="E105" s="135" t="s">
        <v>278</v>
      </c>
      <c r="F105" s="135" t="s">
        <v>278</v>
      </c>
      <c r="G105" s="135" t="s">
        <v>278</v>
      </c>
      <c r="H105" s="151">
        <v>16582446.310000001</v>
      </c>
      <c r="I105" s="151">
        <v>12978594.109999999</v>
      </c>
      <c r="J105" s="151">
        <v>13133166.109999999</v>
      </c>
    </row>
    <row r="106" spans="1:10" ht="15.75">
      <c r="A106" s="149" t="s">
        <v>302</v>
      </c>
      <c r="B106" s="150" t="s">
        <v>299</v>
      </c>
      <c r="C106" s="150" t="s">
        <v>301</v>
      </c>
      <c r="D106" s="150" t="s">
        <v>367</v>
      </c>
      <c r="E106" s="150" t="s">
        <v>275</v>
      </c>
      <c r="F106" s="152" t="s">
        <v>278</v>
      </c>
      <c r="G106" s="152" t="s">
        <v>278</v>
      </c>
      <c r="H106" s="151">
        <v>16582446.310000001</v>
      </c>
      <c r="I106" s="151">
        <v>12978594.109999999</v>
      </c>
      <c r="J106" s="151">
        <v>13133166.109999999</v>
      </c>
    </row>
    <row r="107" spans="1:10" ht="47.25">
      <c r="A107" s="153" t="s">
        <v>581</v>
      </c>
      <c r="B107" s="154" t="s">
        <v>299</v>
      </c>
      <c r="C107" s="154" t="s">
        <v>301</v>
      </c>
      <c r="D107" s="154" t="s">
        <v>367</v>
      </c>
      <c r="E107" s="154" t="s">
        <v>275</v>
      </c>
      <c r="F107" s="154" t="s">
        <v>368</v>
      </c>
      <c r="G107" s="155" t="s">
        <v>278</v>
      </c>
      <c r="H107" s="156">
        <v>4195637</v>
      </c>
      <c r="I107" s="156">
        <v>4384670</v>
      </c>
      <c r="J107" s="156">
        <v>4539242</v>
      </c>
    </row>
    <row r="108" spans="1:10" ht="15.75">
      <c r="A108" s="153" t="s">
        <v>369</v>
      </c>
      <c r="B108" s="154" t="s">
        <v>299</v>
      </c>
      <c r="C108" s="154" t="s">
        <v>301</v>
      </c>
      <c r="D108" s="154" t="s">
        <v>367</v>
      </c>
      <c r="E108" s="154" t="s">
        <v>275</v>
      </c>
      <c r="F108" s="154" t="s">
        <v>368</v>
      </c>
      <c r="G108" s="154" t="s">
        <v>253</v>
      </c>
      <c r="H108" s="156">
        <v>4195637</v>
      </c>
      <c r="I108" s="156">
        <v>4384670</v>
      </c>
      <c r="J108" s="156">
        <v>4539242</v>
      </c>
    </row>
    <row r="109" spans="1:10" ht="15.75">
      <c r="A109" s="153" t="s">
        <v>370</v>
      </c>
      <c r="B109" s="154" t="s">
        <v>299</v>
      </c>
      <c r="C109" s="154" t="s">
        <v>301</v>
      </c>
      <c r="D109" s="154" t="s">
        <v>367</v>
      </c>
      <c r="E109" s="154" t="s">
        <v>275</v>
      </c>
      <c r="F109" s="154" t="s">
        <v>368</v>
      </c>
      <c r="G109" s="154" t="s">
        <v>254</v>
      </c>
      <c r="H109" s="156">
        <v>4195637</v>
      </c>
      <c r="I109" s="156">
        <v>4384670</v>
      </c>
      <c r="J109" s="156">
        <v>4539242</v>
      </c>
    </row>
    <row r="110" spans="1:10" ht="78.75">
      <c r="A110" s="153" t="s">
        <v>371</v>
      </c>
      <c r="B110" s="154" t="s">
        <v>299</v>
      </c>
      <c r="C110" s="154" t="s">
        <v>301</v>
      </c>
      <c r="D110" s="154" t="s">
        <v>367</v>
      </c>
      <c r="E110" s="154" t="s">
        <v>275</v>
      </c>
      <c r="F110" s="154" t="s">
        <v>372</v>
      </c>
      <c r="G110" s="155" t="s">
        <v>278</v>
      </c>
      <c r="H110" s="156">
        <v>7593924.1100000003</v>
      </c>
      <c r="I110" s="156">
        <v>5593924.1100000003</v>
      </c>
      <c r="J110" s="156">
        <v>5593924.1100000003</v>
      </c>
    </row>
    <row r="111" spans="1:10" ht="31.5">
      <c r="A111" s="153" t="s">
        <v>311</v>
      </c>
      <c r="B111" s="154" t="s">
        <v>299</v>
      </c>
      <c r="C111" s="154" t="s">
        <v>301</v>
      </c>
      <c r="D111" s="154" t="s">
        <v>367</v>
      </c>
      <c r="E111" s="154" t="s">
        <v>275</v>
      </c>
      <c r="F111" s="154" t="s">
        <v>372</v>
      </c>
      <c r="G111" s="154" t="s">
        <v>245</v>
      </c>
      <c r="H111" s="156">
        <v>3300000</v>
      </c>
      <c r="I111" s="156">
        <v>1300000</v>
      </c>
      <c r="J111" s="156">
        <v>1300000</v>
      </c>
    </row>
    <row r="112" spans="1:10" ht="31.5">
      <c r="A112" s="153" t="s">
        <v>312</v>
      </c>
      <c r="B112" s="154" t="s">
        <v>299</v>
      </c>
      <c r="C112" s="154" t="s">
        <v>301</v>
      </c>
      <c r="D112" s="154" t="s">
        <v>367</v>
      </c>
      <c r="E112" s="154" t="s">
        <v>275</v>
      </c>
      <c r="F112" s="154" t="s">
        <v>372</v>
      </c>
      <c r="G112" s="154" t="s">
        <v>246</v>
      </c>
      <c r="H112" s="156">
        <v>3300000</v>
      </c>
      <c r="I112" s="156">
        <v>1300000</v>
      </c>
      <c r="J112" s="156">
        <v>1300000</v>
      </c>
    </row>
    <row r="113" spans="1:10" ht="15.75">
      <c r="A113" s="153" t="s">
        <v>369</v>
      </c>
      <c r="B113" s="154" t="s">
        <v>299</v>
      </c>
      <c r="C113" s="154" t="s">
        <v>301</v>
      </c>
      <c r="D113" s="154" t="s">
        <v>367</v>
      </c>
      <c r="E113" s="154" t="s">
        <v>275</v>
      </c>
      <c r="F113" s="154" t="s">
        <v>372</v>
      </c>
      <c r="G113" s="154" t="s">
        <v>253</v>
      </c>
      <c r="H113" s="156">
        <v>4293924.1100000003</v>
      </c>
      <c r="I113" s="156">
        <v>4293924.1100000003</v>
      </c>
      <c r="J113" s="156">
        <v>4293924.1100000003</v>
      </c>
    </row>
    <row r="114" spans="1:10" ht="15.75">
      <c r="A114" s="153" t="s">
        <v>200</v>
      </c>
      <c r="B114" s="154" t="s">
        <v>299</v>
      </c>
      <c r="C114" s="154" t="s">
        <v>301</v>
      </c>
      <c r="D114" s="154" t="s">
        <v>367</v>
      </c>
      <c r="E114" s="154" t="s">
        <v>275</v>
      </c>
      <c r="F114" s="154" t="s">
        <v>372</v>
      </c>
      <c r="G114" s="154" t="s">
        <v>259</v>
      </c>
      <c r="H114" s="156">
        <v>4293924.1100000003</v>
      </c>
      <c r="I114" s="156">
        <v>4293924.1100000003</v>
      </c>
      <c r="J114" s="156">
        <v>4293924.1100000003</v>
      </c>
    </row>
    <row r="115" spans="1:10" ht="110.25">
      <c r="A115" s="153" t="s">
        <v>373</v>
      </c>
      <c r="B115" s="154" t="s">
        <v>299</v>
      </c>
      <c r="C115" s="154" t="s">
        <v>301</v>
      </c>
      <c r="D115" s="154" t="s">
        <v>367</v>
      </c>
      <c r="E115" s="154" t="s">
        <v>275</v>
      </c>
      <c r="F115" s="154" t="s">
        <v>374</v>
      </c>
      <c r="G115" s="155" t="s">
        <v>278</v>
      </c>
      <c r="H115" s="156">
        <v>4792885.2</v>
      </c>
      <c r="I115" s="156">
        <v>3000000</v>
      </c>
      <c r="J115" s="156">
        <v>3000000</v>
      </c>
    </row>
    <row r="116" spans="1:10" ht="15.75">
      <c r="A116" s="153" t="s">
        <v>369</v>
      </c>
      <c r="B116" s="154" t="s">
        <v>299</v>
      </c>
      <c r="C116" s="154" t="s">
        <v>301</v>
      </c>
      <c r="D116" s="154" t="s">
        <v>367</v>
      </c>
      <c r="E116" s="154" t="s">
        <v>275</v>
      </c>
      <c r="F116" s="154" t="s">
        <v>374</v>
      </c>
      <c r="G116" s="154" t="s">
        <v>253</v>
      </c>
      <c r="H116" s="156">
        <v>4792885.2</v>
      </c>
      <c r="I116" s="156">
        <v>3000000</v>
      </c>
      <c r="J116" s="156">
        <v>3000000</v>
      </c>
    </row>
    <row r="117" spans="1:10" ht="15.75">
      <c r="A117" s="153" t="s">
        <v>200</v>
      </c>
      <c r="B117" s="154" t="s">
        <v>299</v>
      </c>
      <c r="C117" s="154" t="s">
        <v>301</v>
      </c>
      <c r="D117" s="154" t="s">
        <v>367</v>
      </c>
      <c r="E117" s="154" t="s">
        <v>275</v>
      </c>
      <c r="F117" s="154" t="s">
        <v>374</v>
      </c>
      <c r="G117" s="154" t="s">
        <v>259</v>
      </c>
      <c r="H117" s="156">
        <v>4792885.2</v>
      </c>
      <c r="I117" s="156">
        <v>3000000</v>
      </c>
      <c r="J117" s="156">
        <v>3000000</v>
      </c>
    </row>
    <row r="118" spans="1:10" ht="31.5">
      <c r="A118" s="149" t="s">
        <v>375</v>
      </c>
      <c r="B118" s="150" t="s">
        <v>299</v>
      </c>
      <c r="C118" s="150" t="s">
        <v>301</v>
      </c>
      <c r="D118" s="150" t="s">
        <v>376</v>
      </c>
      <c r="E118" s="135" t="s">
        <v>278</v>
      </c>
      <c r="F118" s="135" t="s">
        <v>278</v>
      </c>
      <c r="G118" s="135" t="s">
        <v>278</v>
      </c>
      <c r="H118" s="151">
        <v>33239370.559999999</v>
      </c>
      <c r="I118" s="151">
        <v>26065118</v>
      </c>
      <c r="J118" s="151">
        <v>26065118</v>
      </c>
    </row>
    <row r="119" spans="1:10" ht="15.75">
      <c r="A119" s="149" t="s">
        <v>302</v>
      </c>
      <c r="B119" s="150" t="s">
        <v>299</v>
      </c>
      <c r="C119" s="150" t="s">
        <v>301</v>
      </c>
      <c r="D119" s="150" t="s">
        <v>376</v>
      </c>
      <c r="E119" s="150" t="s">
        <v>275</v>
      </c>
      <c r="F119" s="152" t="s">
        <v>278</v>
      </c>
      <c r="G119" s="152" t="s">
        <v>278</v>
      </c>
      <c r="H119" s="151">
        <v>33239370.559999999</v>
      </c>
      <c r="I119" s="151">
        <v>26065118</v>
      </c>
      <c r="J119" s="151">
        <v>26065118</v>
      </c>
    </row>
    <row r="120" spans="1:10" ht="31.5">
      <c r="A120" s="153" t="s">
        <v>377</v>
      </c>
      <c r="B120" s="154" t="s">
        <v>299</v>
      </c>
      <c r="C120" s="154" t="s">
        <v>301</v>
      </c>
      <c r="D120" s="154" t="s">
        <v>376</v>
      </c>
      <c r="E120" s="154" t="s">
        <v>275</v>
      </c>
      <c r="F120" s="154" t="s">
        <v>378</v>
      </c>
      <c r="G120" s="155" t="s">
        <v>278</v>
      </c>
      <c r="H120" s="156">
        <v>33239370.559999999</v>
      </c>
      <c r="I120" s="156">
        <v>26065118</v>
      </c>
      <c r="J120" s="156">
        <v>26065118</v>
      </c>
    </row>
    <row r="121" spans="1:10" ht="31.5">
      <c r="A121" s="153" t="s">
        <v>333</v>
      </c>
      <c r="B121" s="154" t="s">
        <v>299</v>
      </c>
      <c r="C121" s="154" t="s">
        <v>301</v>
      </c>
      <c r="D121" s="154" t="s">
        <v>376</v>
      </c>
      <c r="E121" s="154" t="s">
        <v>275</v>
      </c>
      <c r="F121" s="154" t="s">
        <v>378</v>
      </c>
      <c r="G121" s="154" t="s">
        <v>251</v>
      </c>
      <c r="H121" s="156">
        <v>33239370.559999999</v>
      </c>
      <c r="I121" s="156">
        <v>26065118</v>
      </c>
      <c r="J121" s="156">
        <v>26065118</v>
      </c>
    </row>
    <row r="122" spans="1:10" ht="15.75">
      <c r="A122" s="153" t="s">
        <v>334</v>
      </c>
      <c r="B122" s="154" t="s">
        <v>299</v>
      </c>
      <c r="C122" s="154" t="s">
        <v>301</v>
      </c>
      <c r="D122" s="154" t="s">
        <v>376</v>
      </c>
      <c r="E122" s="154" t="s">
        <v>275</v>
      </c>
      <c r="F122" s="154" t="s">
        <v>378</v>
      </c>
      <c r="G122" s="154" t="s">
        <v>252</v>
      </c>
      <c r="H122" s="156">
        <v>33239370.559999999</v>
      </c>
      <c r="I122" s="156">
        <v>26065118</v>
      </c>
      <c r="J122" s="156">
        <v>26065118</v>
      </c>
    </row>
    <row r="123" spans="1:10" ht="15.75">
      <c r="A123" s="149" t="s">
        <v>379</v>
      </c>
      <c r="B123" s="150" t="s">
        <v>299</v>
      </c>
      <c r="C123" s="150" t="s">
        <v>301</v>
      </c>
      <c r="D123" s="150" t="s">
        <v>380</v>
      </c>
      <c r="E123" s="135" t="s">
        <v>278</v>
      </c>
      <c r="F123" s="135" t="s">
        <v>278</v>
      </c>
      <c r="G123" s="135" t="s">
        <v>278</v>
      </c>
      <c r="H123" s="151">
        <v>1252474.74</v>
      </c>
      <c r="I123" s="151">
        <v>1244000</v>
      </c>
      <c r="J123" s="151">
        <v>1264000</v>
      </c>
    </row>
    <row r="124" spans="1:10" ht="15.75">
      <c r="A124" s="149" t="s">
        <v>302</v>
      </c>
      <c r="B124" s="150" t="s">
        <v>299</v>
      </c>
      <c r="C124" s="150" t="s">
        <v>301</v>
      </c>
      <c r="D124" s="150" t="s">
        <v>380</v>
      </c>
      <c r="E124" s="150" t="s">
        <v>275</v>
      </c>
      <c r="F124" s="152" t="s">
        <v>278</v>
      </c>
      <c r="G124" s="152" t="s">
        <v>278</v>
      </c>
      <c r="H124" s="151">
        <v>1252474.74</v>
      </c>
      <c r="I124" s="151">
        <v>1244000</v>
      </c>
      <c r="J124" s="151">
        <v>1264000</v>
      </c>
    </row>
    <row r="125" spans="1:10" ht="15.75">
      <c r="A125" s="153" t="s">
        <v>379</v>
      </c>
      <c r="B125" s="154" t="s">
        <v>299</v>
      </c>
      <c r="C125" s="154" t="s">
        <v>301</v>
      </c>
      <c r="D125" s="154" t="s">
        <v>380</v>
      </c>
      <c r="E125" s="154" t="s">
        <v>275</v>
      </c>
      <c r="F125" s="154" t="s">
        <v>381</v>
      </c>
      <c r="G125" s="155" t="s">
        <v>278</v>
      </c>
      <c r="H125" s="156">
        <v>1252474.74</v>
      </c>
      <c r="I125" s="156">
        <v>1244000</v>
      </c>
      <c r="J125" s="156">
        <v>1264000</v>
      </c>
    </row>
    <row r="126" spans="1:10" ht="31.5">
      <c r="A126" s="153" t="s">
        <v>311</v>
      </c>
      <c r="B126" s="154" t="s">
        <v>299</v>
      </c>
      <c r="C126" s="154" t="s">
        <v>301</v>
      </c>
      <c r="D126" s="154" t="s">
        <v>380</v>
      </c>
      <c r="E126" s="154" t="s">
        <v>275</v>
      </c>
      <c r="F126" s="154" t="s">
        <v>381</v>
      </c>
      <c r="G126" s="154" t="s">
        <v>245</v>
      </c>
      <c r="H126" s="156">
        <v>1252474.74</v>
      </c>
      <c r="I126" s="156">
        <v>1244000</v>
      </c>
      <c r="J126" s="156">
        <v>1264000</v>
      </c>
    </row>
    <row r="127" spans="1:10" ht="31.5">
      <c r="A127" s="153" t="s">
        <v>312</v>
      </c>
      <c r="B127" s="154" t="s">
        <v>299</v>
      </c>
      <c r="C127" s="154" t="s">
        <v>301</v>
      </c>
      <c r="D127" s="154" t="s">
        <v>380</v>
      </c>
      <c r="E127" s="154" t="s">
        <v>275</v>
      </c>
      <c r="F127" s="154" t="s">
        <v>381</v>
      </c>
      <c r="G127" s="154" t="s">
        <v>246</v>
      </c>
      <c r="H127" s="156">
        <v>1252474.74</v>
      </c>
      <c r="I127" s="156">
        <v>1244000</v>
      </c>
      <c r="J127" s="156">
        <v>1264000</v>
      </c>
    </row>
    <row r="128" spans="1:10" ht="31.5">
      <c r="A128" s="149" t="s">
        <v>382</v>
      </c>
      <c r="B128" s="150" t="s">
        <v>322</v>
      </c>
      <c r="C128" s="135" t="s">
        <v>278</v>
      </c>
      <c r="D128" s="135" t="s">
        <v>278</v>
      </c>
      <c r="E128" s="135" t="s">
        <v>278</v>
      </c>
      <c r="F128" s="135" t="s">
        <v>278</v>
      </c>
      <c r="G128" s="135" t="s">
        <v>278</v>
      </c>
      <c r="H128" s="151">
        <v>34056720</v>
      </c>
      <c r="I128" s="151">
        <v>34056720</v>
      </c>
      <c r="J128" s="151">
        <v>34055062.469999999</v>
      </c>
    </row>
    <row r="129" spans="1:10" ht="31.5">
      <c r="A129" s="149" t="s">
        <v>383</v>
      </c>
      <c r="B129" s="150" t="s">
        <v>322</v>
      </c>
      <c r="C129" s="150" t="s">
        <v>301</v>
      </c>
      <c r="D129" s="150" t="s">
        <v>299</v>
      </c>
      <c r="E129" s="135" t="s">
        <v>278</v>
      </c>
      <c r="F129" s="135" t="s">
        <v>278</v>
      </c>
      <c r="G129" s="135" t="s">
        <v>278</v>
      </c>
      <c r="H129" s="151">
        <v>55000</v>
      </c>
      <c r="I129" s="151">
        <v>55000</v>
      </c>
      <c r="J129" s="151">
        <v>53342.47</v>
      </c>
    </row>
    <row r="130" spans="1:10" ht="15.75">
      <c r="A130" s="149" t="s">
        <v>384</v>
      </c>
      <c r="B130" s="150" t="s">
        <v>322</v>
      </c>
      <c r="C130" s="150" t="s">
        <v>301</v>
      </c>
      <c r="D130" s="150" t="s">
        <v>299</v>
      </c>
      <c r="E130" s="150" t="s">
        <v>270</v>
      </c>
      <c r="F130" s="152" t="s">
        <v>278</v>
      </c>
      <c r="G130" s="152" t="s">
        <v>278</v>
      </c>
      <c r="H130" s="151">
        <v>55000</v>
      </c>
      <c r="I130" s="151">
        <v>55000</v>
      </c>
      <c r="J130" s="151">
        <v>53342.47</v>
      </c>
    </row>
    <row r="131" spans="1:10" ht="15.75">
      <c r="A131" s="153" t="s">
        <v>385</v>
      </c>
      <c r="B131" s="154" t="s">
        <v>322</v>
      </c>
      <c r="C131" s="154" t="s">
        <v>301</v>
      </c>
      <c r="D131" s="154" t="s">
        <v>299</v>
      </c>
      <c r="E131" s="154" t="s">
        <v>270</v>
      </c>
      <c r="F131" s="154" t="s">
        <v>386</v>
      </c>
      <c r="G131" s="155" t="s">
        <v>278</v>
      </c>
      <c r="H131" s="156">
        <v>55000</v>
      </c>
      <c r="I131" s="156">
        <v>55000</v>
      </c>
      <c r="J131" s="156">
        <v>53342.47</v>
      </c>
    </row>
    <row r="132" spans="1:10" ht="15.75">
      <c r="A132" s="153" t="s">
        <v>387</v>
      </c>
      <c r="B132" s="154" t="s">
        <v>322</v>
      </c>
      <c r="C132" s="154" t="s">
        <v>301</v>
      </c>
      <c r="D132" s="154" t="s">
        <v>299</v>
      </c>
      <c r="E132" s="154" t="s">
        <v>270</v>
      </c>
      <c r="F132" s="154" t="s">
        <v>386</v>
      </c>
      <c r="G132" s="154" t="s">
        <v>266</v>
      </c>
      <c r="H132" s="156">
        <v>55000</v>
      </c>
      <c r="I132" s="156">
        <v>55000</v>
      </c>
      <c r="J132" s="156">
        <v>53342.47</v>
      </c>
    </row>
    <row r="133" spans="1:10" ht="15.75">
      <c r="A133" s="153" t="s">
        <v>385</v>
      </c>
      <c r="B133" s="154" t="s">
        <v>322</v>
      </c>
      <c r="C133" s="154" t="s">
        <v>301</v>
      </c>
      <c r="D133" s="154" t="s">
        <v>299</v>
      </c>
      <c r="E133" s="154" t="s">
        <v>270</v>
      </c>
      <c r="F133" s="154" t="s">
        <v>386</v>
      </c>
      <c r="G133" s="154" t="s">
        <v>267</v>
      </c>
      <c r="H133" s="156">
        <v>55000</v>
      </c>
      <c r="I133" s="156">
        <v>55000</v>
      </c>
      <c r="J133" s="156">
        <v>53342.47</v>
      </c>
    </row>
    <row r="134" spans="1:10" ht="47.25">
      <c r="A134" s="149" t="s">
        <v>388</v>
      </c>
      <c r="B134" s="150" t="s">
        <v>322</v>
      </c>
      <c r="C134" s="150" t="s">
        <v>301</v>
      </c>
      <c r="D134" s="150" t="s">
        <v>322</v>
      </c>
      <c r="E134" s="135" t="s">
        <v>278</v>
      </c>
      <c r="F134" s="135" t="s">
        <v>278</v>
      </c>
      <c r="G134" s="135" t="s">
        <v>278</v>
      </c>
      <c r="H134" s="151">
        <v>18309940</v>
      </c>
      <c r="I134" s="151">
        <v>18309940</v>
      </c>
      <c r="J134" s="151">
        <v>18309940</v>
      </c>
    </row>
    <row r="135" spans="1:10" ht="15.75">
      <c r="A135" s="149" t="s">
        <v>384</v>
      </c>
      <c r="B135" s="150" t="s">
        <v>322</v>
      </c>
      <c r="C135" s="150" t="s">
        <v>301</v>
      </c>
      <c r="D135" s="150" t="s">
        <v>322</v>
      </c>
      <c r="E135" s="150" t="s">
        <v>270</v>
      </c>
      <c r="F135" s="152" t="s">
        <v>278</v>
      </c>
      <c r="G135" s="152" t="s">
        <v>278</v>
      </c>
      <c r="H135" s="151">
        <v>18309940</v>
      </c>
      <c r="I135" s="151">
        <v>18309940</v>
      </c>
      <c r="J135" s="151">
        <v>18309940</v>
      </c>
    </row>
    <row r="136" spans="1:10" ht="31.5">
      <c r="A136" s="153" t="s">
        <v>307</v>
      </c>
      <c r="B136" s="154" t="s">
        <v>322</v>
      </c>
      <c r="C136" s="154" t="s">
        <v>301</v>
      </c>
      <c r="D136" s="154" t="s">
        <v>322</v>
      </c>
      <c r="E136" s="154" t="s">
        <v>270</v>
      </c>
      <c r="F136" s="154" t="s">
        <v>308</v>
      </c>
      <c r="G136" s="155" t="s">
        <v>278</v>
      </c>
      <c r="H136" s="156">
        <v>18309940</v>
      </c>
      <c r="I136" s="156">
        <v>18309940</v>
      </c>
      <c r="J136" s="156">
        <v>18309940</v>
      </c>
    </row>
    <row r="137" spans="1:10" ht="63">
      <c r="A137" s="153" t="s">
        <v>305</v>
      </c>
      <c r="B137" s="154" t="s">
        <v>322</v>
      </c>
      <c r="C137" s="154" t="s">
        <v>301</v>
      </c>
      <c r="D137" s="154" t="s">
        <v>322</v>
      </c>
      <c r="E137" s="154" t="s">
        <v>270</v>
      </c>
      <c r="F137" s="154" t="s">
        <v>308</v>
      </c>
      <c r="G137" s="154" t="s">
        <v>243</v>
      </c>
      <c r="H137" s="156">
        <v>17600786</v>
      </c>
      <c r="I137" s="156">
        <v>17600786</v>
      </c>
      <c r="J137" s="156">
        <v>17600786</v>
      </c>
    </row>
    <row r="138" spans="1:10" ht="31.5">
      <c r="A138" s="153" t="s">
        <v>306</v>
      </c>
      <c r="B138" s="154" t="s">
        <v>322</v>
      </c>
      <c r="C138" s="154" t="s">
        <v>301</v>
      </c>
      <c r="D138" s="154" t="s">
        <v>322</v>
      </c>
      <c r="E138" s="154" t="s">
        <v>270</v>
      </c>
      <c r="F138" s="154" t="s">
        <v>308</v>
      </c>
      <c r="G138" s="154" t="s">
        <v>244</v>
      </c>
      <c r="H138" s="156">
        <v>17600786</v>
      </c>
      <c r="I138" s="156">
        <v>17600786</v>
      </c>
      <c r="J138" s="156">
        <v>17600786</v>
      </c>
    </row>
    <row r="139" spans="1:10" ht="31.5">
      <c r="A139" s="153" t="s">
        <v>311</v>
      </c>
      <c r="B139" s="154" t="s">
        <v>322</v>
      </c>
      <c r="C139" s="154" t="s">
        <v>301</v>
      </c>
      <c r="D139" s="154" t="s">
        <v>322</v>
      </c>
      <c r="E139" s="154" t="s">
        <v>270</v>
      </c>
      <c r="F139" s="154" t="s">
        <v>308</v>
      </c>
      <c r="G139" s="154" t="s">
        <v>245</v>
      </c>
      <c r="H139" s="156">
        <v>678154</v>
      </c>
      <c r="I139" s="156">
        <v>681654</v>
      </c>
      <c r="J139" s="156">
        <v>681654</v>
      </c>
    </row>
    <row r="140" spans="1:10" ht="31.5">
      <c r="A140" s="153" t="s">
        <v>312</v>
      </c>
      <c r="B140" s="154" t="s">
        <v>322</v>
      </c>
      <c r="C140" s="154" t="s">
        <v>301</v>
      </c>
      <c r="D140" s="154" t="s">
        <v>322</v>
      </c>
      <c r="E140" s="154" t="s">
        <v>270</v>
      </c>
      <c r="F140" s="154" t="s">
        <v>308</v>
      </c>
      <c r="G140" s="154" t="s">
        <v>246</v>
      </c>
      <c r="H140" s="156">
        <v>678154</v>
      </c>
      <c r="I140" s="156">
        <v>681654</v>
      </c>
      <c r="J140" s="156">
        <v>681654</v>
      </c>
    </row>
    <row r="141" spans="1:10" ht="15.75">
      <c r="A141" s="153" t="s">
        <v>341</v>
      </c>
      <c r="B141" s="154" t="s">
        <v>322</v>
      </c>
      <c r="C141" s="154" t="s">
        <v>301</v>
      </c>
      <c r="D141" s="154" t="s">
        <v>322</v>
      </c>
      <c r="E141" s="154" t="s">
        <v>270</v>
      </c>
      <c r="F141" s="154" t="s">
        <v>308</v>
      </c>
      <c r="G141" s="154" t="s">
        <v>247</v>
      </c>
      <c r="H141" s="156">
        <v>31000</v>
      </c>
      <c r="I141" s="156">
        <v>27500</v>
      </c>
      <c r="J141" s="156">
        <v>27500</v>
      </c>
    </row>
    <row r="142" spans="1:10" ht="15.75">
      <c r="A142" s="153" t="s">
        <v>389</v>
      </c>
      <c r="B142" s="154" t="s">
        <v>322</v>
      </c>
      <c r="C142" s="154" t="s">
        <v>301</v>
      </c>
      <c r="D142" s="154" t="s">
        <v>322</v>
      </c>
      <c r="E142" s="154" t="s">
        <v>270</v>
      </c>
      <c r="F142" s="154" t="s">
        <v>308</v>
      </c>
      <c r="G142" s="154" t="s">
        <v>248</v>
      </c>
      <c r="H142" s="156">
        <v>31000</v>
      </c>
      <c r="I142" s="156">
        <v>27500</v>
      </c>
      <c r="J142" s="156">
        <v>27500</v>
      </c>
    </row>
    <row r="143" spans="1:10" ht="47.25">
      <c r="A143" s="149" t="s">
        <v>390</v>
      </c>
      <c r="B143" s="150" t="s">
        <v>322</v>
      </c>
      <c r="C143" s="150" t="s">
        <v>301</v>
      </c>
      <c r="D143" s="150" t="s">
        <v>330</v>
      </c>
      <c r="E143" s="135" t="s">
        <v>278</v>
      </c>
      <c r="F143" s="135" t="s">
        <v>278</v>
      </c>
      <c r="G143" s="135" t="s">
        <v>278</v>
      </c>
      <c r="H143" s="151">
        <v>4241780</v>
      </c>
      <c r="I143" s="151">
        <v>4241780</v>
      </c>
      <c r="J143" s="151">
        <v>4241780</v>
      </c>
    </row>
    <row r="144" spans="1:10" ht="15.75">
      <c r="A144" s="149" t="s">
        <v>384</v>
      </c>
      <c r="B144" s="150" t="s">
        <v>322</v>
      </c>
      <c r="C144" s="150" t="s">
        <v>301</v>
      </c>
      <c r="D144" s="150" t="s">
        <v>330</v>
      </c>
      <c r="E144" s="150" t="s">
        <v>270</v>
      </c>
      <c r="F144" s="152" t="s">
        <v>278</v>
      </c>
      <c r="G144" s="152" t="s">
        <v>278</v>
      </c>
      <c r="H144" s="151">
        <v>904831</v>
      </c>
      <c r="I144" s="151">
        <v>904831</v>
      </c>
      <c r="J144" s="151">
        <v>904831</v>
      </c>
    </row>
    <row r="145" spans="1:10" ht="31.5">
      <c r="A145" s="153" t="s">
        <v>391</v>
      </c>
      <c r="B145" s="154" t="s">
        <v>322</v>
      </c>
      <c r="C145" s="154" t="s">
        <v>301</v>
      </c>
      <c r="D145" s="154" t="s">
        <v>330</v>
      </c>
      <c r="E145" s="154" t="s">
        <v>270</v>
      </c>
      <c r="F145" s="154" t="s">
        <v>392</v>
      </c>
      <c r="G145" s="155" t="s">
        <v>278</v>
      </c>
      <c r="H145" s="156">
        <v>904831</v>
      </c>
      <c r="I145" s="156">
        <v>904831</v>
      </c>
      <c r="J145" s="156">
        <v>904831</v>
      </c>
    </row>
    <row r="146" spans="1:10" ht="31.5">
      <c r="A146" s="153" t="s">
        <v>311</v>
      </c>
      <c r="B146" s="154" t="s">
        <v>322</v>
      </c>
      <c r="C146" s="154" t="s">
        <v>301</v>
      </c>
      <c r="D146" s="154" t="s">
        <v>330</v>
      </c>
      <c r="E146" s="154" t="s">
        <v>270</v>
      </c>
      <c r="F146" s="154" t="s">
        <v>392</v>
      </c>
      <c r="G146" s="154" t="s">
        <v>245</v>
      </c>
      <c r="H146" s="156">
        <v>904831</v>
      </c>
      <c r="I146" s="156">
        <v>904831</v>
      </c>
      <c r="J146" s="156">
        <v>904831</v>
      </c>
    </row>
    <row r="147" spans="1:10" ht="31.5">
      <c r="A147" s="153" t="s">
        <v>312</v>
      </c>
      <c r="B147" s="154" t="s">
        <v>322</v>
      </c>
      <c r="C147" s="154" t="s">
        <v>301</v>
      </c>
      <c r="D147" s="154" t="s">
        <v>330</v>
      </c>
      <c r="E147" s="154" t="s">
        <v>270</v>
      </c>
      <c r="F147" s="154" t="s">
        <v>392</v>
      </c>
      <c r="G147" s="154" t="s">
        <v>246</v>
      </c>
      <c r="H147" s="156">
        <v>904831</v>
      </c>
      <c r="I147" s="156">
        <v>904831</v>
      </c>
      <c r="J147" s="156">
        <v>904831</v>
      </c>
    </row>
    <row r="148" spans="1:10" ht="15.75">
      <c r="A148" s="149" t="s">
        <v>302</v>
      </c>
      <c r="B148" s="150" t="s">
        <v>322</v>
      </c>
      <c r="C148" s="150" t="s">
        <v>301</v>
      </c>
      <c r="D148" s="150" t="s">
        <v>330</v>
      </c>
      <c r="E148" s="150" t="s">
        <v>275</v>
      </c>
      <c r="F148" s="152" t="s">
        <v>278</v>
      </c>
      <c r="G148" s="152" t="s">
        <v>278</v>
      </c>
      <c r="H148" s="151">
        <v>3336949</v>
      </c>
      <c r="I148" s="151">
        <v>3336949</v>
      </c>
      <c r="J148" s="151">
        <v>3336949</v>
      </c>
    </row>
    <row r="149" spans="1:10" ht="31.5">
      <c r="A149" s="153" t="s">
        <v>391</v>
      </c>
      <c r="B149" s="154" t="s">
        <v>322</v>
      </c>
      <c r="C149" s="154" t="s">
        <v>301</v>
      </c>
      <c r="D149" s="154" t="s">
        <v>330</v>
      </c>
      <c r="E149" s="154" t="s">
        <v>275</v>
      </c>
      <c r="F149" s="154" t="s">
        <v>392</v>
      </c>
      <c r="G149" s="155" t="s">
        <v>278</v>
      </c>
      <c r="H149" s="156">
        <v>3336949</v>
      </c>
      <c r="I149" s="156">
        <v>3336949</v>
      </c>
      <c r="J149" s="156">
        <v>3336949</v>
      </c>
    </row>
    <row r="150" spans="1:10" ht="31.5">
      <c r="A150" s="153" t="s">
        <v>311</v>
      </c>
      <c r="B150" s="154" t="s">
        <v>322</v>
      </c>
      <c r="C150" s="154" t="s">
        <v>301</v>
      </c>
      <c r="D150" s="154" t="s">
        <v>330</v>
      </c>
      <c r="E150" s="154" t="s">
        <v>275</v>
      </c>
      <c r="F150" s="154" t="s">
        <v>392</v>
      </c>
      <c r="G150" s="154" t="s">
        <v>245</v>
      </c>
      <c r="H150" s="156">
        <v>3336949</v>
      </c>
      <c r="I150" s="156">
        <v>3336949</v>
      </c>
      <c r="J150" s="156">
        <v>3336949</v>
      </c>
    </row>
    <row r="151" spans="1:10" ht="31.5">
      <c r="A151" s="153" t="s">
        <v>312</v>
      </c>
      <c r="B151" s="154" t="s">
        <v>322</v>
      </c>
      <c r="C151" s="154" t="s">
        <v>301</v>
      </c>
      <c r="D151" s="154" t="s">
        <v>330</v>
      </c>
      <c r="E151" s="154" t="s">
        <v>275</v>
      </c>
      <c r="F151" s="154" t="s">
        <v>392</v>
      </c>
      <c r="G151" s="154" t="s">
        <v>246</v>
      </c>
      <c r="H151" s="156">
        <v>3336949</v>
      </c>
      <c r="I151" s="156">
        <v>3336949</v>
      </c>
      <c r="J151" s="156">
        <v>3336949</v>
      </c>
    </row>
    <row r="152" spans="1:10" ht="31.5">
      <c r="A152" s="149" t="s">
        <v>366</v>
      </c>
      <c r="B152" s="150" t="s">
        <v>322</v>
      </c>
      <c r="C152" s="150" t="s">
        <v>301</v>
      </c>
      <c r="D152" s="150" t="s">
        <v>336</v>
      </c>
      <c r="E152" s="135" t="s">
        <v>278</v>
      </c>
      <c r="F152" s="135" t="s">
        <v>278</v>
      </c>
      <c r="G152" s="135" t="s">
        <v>278</v>
      </c>
      <c r="H152" s="151">
        <v>11450000</v>
      </c>
      <c r="I152" s="151">
        <v>11450000</v>
      </c>
      <c r="J152" s="151">
        <v>11450000</v>
      </c>
    </row>
    <row r="153" spans="1:10" ht="15.75">
      <c r="A153" s="149" t="s">
        <v>384</v>
      </c>
      <c r="B153" s="150" t="s">
        <v>322</v>
      </c>
      <c r="C153" s="150" t="s">
        <v>301</v>
      </c>
      <c r="D153" s="150" t="s">
        <v>336</v>
      </c>
      <c r="E153" s="150" t="s">
        <v>270</v>
      </c>
      <c r="F153" s="152" t="s">
        <v>278</v>
      </c>
      <c r="G153" s="152" t="s">
        <v>278</v>
      </c>
      <c r="H153" s="151">
        <v>11450000</v>
      </c>
      <c r="I153" s="151">
        <v>11450000</v>
      </c>
      <c r="J153" s="151">
        <v>11450000</v>
      </c>
    </row>
    <row r="154" spans="1:10" ht="47.25">
      <c r="A154" s="153" t="s">
        <v>393</v>
      </c>
      <c r="B154" s="154" t="s">
        <v>322</v>
      </c>
      <c r="C154" s="154" t="s">
        <v>301</v>
      </c>
      <c r="D154" s="154" t="s">
        <v>336</v>
      </c>
      <c r="E154" s="154" t="s">
        <v>270</v>
      </c>
      <c r="F154" s="154" t="s">
        <v>394</v>
      </c>
      <c r="G154" s="155" t="s">
        <v>278</v>
      </c>
      <c r="H154" s="156">
        <v>3449600</v>
      </c>
      <c r="I154" s="156">
        <v>3449600</v>
      </c>
      <c r="J154" s="156">
        <v>3449600</v>
      </c>
    </row>
    <row r="155" spans="1:10" ht="15.75">
      <c r="A155" s="153" t="s">
        <v>369</v>
      </c>
      <c r="B155" s="154" t="s">
        <v>322</v>
      </c>
      <c r="C155" s="154" t="s">
        <v>301</v>
      </c>
      <c r="D155" s="154" t="s">
        <v>336</v>
      </c>
      <c r="E155" s="154" t="s">
        <v>270</v>
      </c>
      <c r="F155" s="154" t="s">
        <v>394</v>
      </c>
      <c r="G155" s="154" t="s">
        <v>253</v>
      </c>
      <c r="H155" s="156">
        <v>3449600</v>
      </c>
      <c r="I155" s="156">
        <v>3449600</v>
      </c>
      <c r="J155" s="156">
        <v>3449600</v>
      </c>
    </row>
    <row r="156" spans="1:10" ht="15.75">
      <c r="A156" s="153" t="s">
        <v>395</v>
      </c>
      <c r="B156" s="154" t="s">
        <v>322</v>
      </c>
      <c r="C156" s="154" t="s">
        <v>301</v>
      </c>
      <c r="D156" s="154" t="s">
        <v>336</v>
      </c>
      <c r="E156" s="154" t="s">
        <v>270</v>
      </c>
      <c r="F156" s="154" t="s">
        <v>394</v>
      </c>
      <c r="G156" s="154" t="s">
        <v>268</v>
      </c>
      <c r="H156" s="156">
        <v>3449600</v>
      </c>
      <c r="I156" s="156">
        <v>3449600</v>
      </c>
      <c r="J156" s="156">
        <v>3449600</v>
      </c>
    </row>
    <row r="157" spans="1:10" ht="15.75">
      <c r="A157" s="153" t="s">
        <v>396</v>
      </c>
      <c r="B157" s="154" t="s">
        <v>322</v>
      </c>
      <c r="C157" s="154" t="s">
        <v>301</v>
      </c>
      <c r="D157" s="154" t="s">
        <v>336</v>
      </c>
      <c r="E157" s="154" t="s">
        <v>270</v>
      </c>
      <c r="F157" s="154" t="s">
        <v>397</v>
      </c>
      <c r="G157" s="155" t="s">
        <v>278</v>
      </c>
      <c r="H157" s="156">
        <v>3000400</v>
      </c>
      <c r="I157" s="156">
        <v>3000400</v>
      </c>
      <c r="J157" s="156">
        <v>3000400</v>
      </c>
    </row>
    <row r="158" spans="1:10" ht="15.75">
      <c r="A158" s="153" t="s">
        <v>369</v>
      </c>
      <c r="B158" s="154" t="s">
        <v>322</v>
      </c>
      <c r="C158" s="154" t="s">
        <v>301</v>
      </c>
      <c r="D158" s="154" t="s">
        <v>336</v>
      </c>
      <c r="E158" s="154" t="s">
        <v>270</v>
      </c>
      <c r="F158" s="154" t="s">
        <v>397</v>
      </c>
      <c r="G158" s="154" t="s">
        <v>253</v>
      </c>
      <c r="H158" s="156">
        <v>3000400</v>
      </c>
      <c r="I158" s="156">
        <v>3000400</v>
      </c>
      <c r="J158" s="156">
        <v>3000400</v>
      </c>
    </row>
    <row r="159" spans="1:10" ht="15.75">
      <c r="A159" s="153" t="s">
        <v>395</v>
      </c>
      <c r="B159" s="154" t="s">
        <v>322</v>
      </c>
      <c r="C159" s="154" t="s">
        <v>301</v>
      </c>
      <c r="D159" s="154" t="s">
        <v>336</v>
      </c>
      <c r="E159" s="154" t="s">
        <v>270</v>
      </c>
      <c r="F159" s="154" t="s">
        <v>397</v>
      </c>
      <c r="G159" s="154" t="s">
        <v>268</v>
      </c>
      <c r="H159" s="156">
        <v>3000400</v>
      </c>
      <c r="I159" s="156">
        <v>3000400</v>
      </c>
      <c r="J159" s="156">
        <v>3000400</v>
      </c>
    </row>
    <row r="160" spans="1:10" ht="31.5">
      <c r="A160" s="153" t="s">
        <v>621</v>
      </c>
      <c r="B160" s="154" t="s">
        <v>322</v>
      </c>
      <c r="C160" s="154" t="s">
        <v>301</v>
      </c>
      <c r="D160" s="154" t="s">
        <v>336</v>
      </c>
      <c r="E160" s="154" t="s">
        <v>270</v>
      </c>
      <c r="F160" s="154" t="s">
        <v>622</v>
      </c>
      <c r="G160" s="155" t="s">
        <v>278</v>
      </c>
      <c r="H160" s="156">
        <v>5000000</v>
      </c>
      <c r="I160" s="156">
        <v>5000000</v>
      </c>
      <c r="J160" s="156">
        <v>5000000</v>
      </c>
    </row>
    <row r="161" spans="1:10" ht="15.75">
      <c r="A161" s="153" t="s">
        <v>369</v>
      </c>
      <c r="B161" s="154" t="s">
        <v>322</v>
      </c>
      <c r="C161" s="154" t="s">
        <v>301</v>
      </c>
      <c r="D161" s="154" t="s">
        <v>336</v>
      </c>
      <c r="E161" s="154" t="s">
        <v>270</v>
      </c>
      <c r="F161" s="154" t="s">
        <v>622</v>
      </c>
      <c r="G161" s="154" t="s">
        <v>253</v>
      </c>
      <c r="H161" s="156">
        <v>5000000</v>
      </c>
      <c r="I161" s="156">
        <v>5000000</v>
      </c>
      <c r="J161" s="156">
        <v>5000000</v>
      </c>
    </row>
    <row r="162" spans="1:10" ht="15.75">
      <c r="A162" s="153" t="s">
        <v>395</v>
      </c>
      <c r="B162" s="154" t="s">
        <v>322</v>
      </c>
      <c r="C162" s="154" t="s">
        <v>301</v>
      </c>
      <c r="D162" s="154" t="s">
        <v>336</v>
      </c>
      <c r="E162" s="154" t="s">
        <v>270</v>
      </c>
      <c r="F162" s="154" t="s">
        <v>622</v>
      </c>
      <c r="G162" s="154" t="s">
        <v>268</v>
      </c>
      <c r="H162" s="156">
        <v>5000000</v>
      </c>
      <c r="I162" s="156">
        <v>5000000</v>
      </c>
      <c r="J162" s="156">
        <v>5000000</v>
      </c>
    </row>
    <row r="163" spans="1:10" ht="31.5">
      <c r="A163" s="149" t="s">
        <v>398</v>
      </c>
      <c r="B163" s="150" t="s">
        <v>330</v>
      </c>
      <c r="C163" s="135" t="s">
        <v>278</v>
      </c>
      <c r="D163" s="135" t="s">
        <v>278</v>
      </c>
      <c r="E163" s="135" t="s">
        <v>278</v>
      </c>
      <c r="F163" s="135" t="s">
        <v>278</v>
      </c>
      <c r="G163" s="135" t="s">
        <v>278</v>
      </c>
      <c r="H163" s="151">
        <v>1315615792.49</v>
      </c>
      <c r="I163" s="151">
        <v>1107815997.48</v>
      </c>
      <c r="J163" s="151">
        <v>1098736077.54</v>
      </c>
    </row>
    <row r="164" spans="1:10" ht="31.5">
      <c r="A164" s="149" t="s">
        <v>630</v>
      </c>
      <c r="B164" s="150" t="s">
        <v>330</v>
      </c>
      <c r="C164" s="150" t="s">
        <v>301</v>
      </c>
      <c r="D164" s="150" t="s">
        <v>597</v>
      </c>
      <c r="E164" s="135" t="s">
        <v>278</v>
      </c>
      <c r="F164" s="135" t="s">
        <v>278</v>
      </c>
      <c r="G164" s="135" t="s">
        <v>278</v>
      </c>
      <c r="H164" s="151">
        <v>4470948.22</v>
      </c>
      <c r="I164" s="151">
        <v>4407421.03</v>
      </c>
      <c r="J164" s="151">
        <v>4407421.03</v>
      </c>
    </row>
    <row r="165" spans="1:10" ht="15.75">
      <c r="A165" s="149" t="s">
        <v>399</v>
      </c>
      <c r="B165" s="150" t="s">
        <v>330</v>
      </c>
      <c r="C165" s="150" t="s">
        <v>301</v>
      </c>
      <c r="D165" s="150" t="s">
        <v>597</v>
      </c>
      <c r="E165" s="150" t="s">
        <v>276</v>
      </c>
      <c r="F165" s="152" t="s">
        <v>278</v>
      </c>
      <c r="G165" s="152" t="s">
        <v>278</v>
      </c>
      <c r="H165" s="151">
        <v>4470948.22</v>
      </c>
      <c r="I165" s="151">
        <v>4407421.03</v>
      </c>
      <c r="J165" s="151">
        <v>4407421.03</v>
      </c>
    </row>
    <row r="166" spans="1:10" ht="63">
      <c r="A166" s="153" t="s">
        <v>631</v>
      </c>
      <c r="B166" s="154" t="s">
        <v>330</v>
      </c>
      <c r="C166" s="154" t="s">
        <v>301</v>
      </c>
      <c r="D166" s="154" t="s">
        <v>597</v>
      </c>
      <c r="E166" s="154" t="s">
        <v>276</v>
      </c>
      <c r="F166" s="154" t="s">
        <v>632</v>
      </c>
      <c r="G166" s="155" t="s">
        <v>278</v>
      </c>
      <c r="H166" s="156">
        <v>4470948.22</v>
      </c>
      <c r="I166" s="156">
        <v>4407421.03</v>
      </c>
      <c r="J166" s="156">
        <v>4407421.03</v>
      </c>
    </row>
    <row r="167" spans="1:10" ht="31.5">
      <c r="A167" s="153" t="s">
        <v>333</v>
      </c>
      <c r="B167" s="154" t="s">
        <v>330</v>
      </c>
      <c r="C167" s="154" t="s">
        <v>301</v>
      </c>
      <c r="D167" s="154" t="s">
        <v>597</v>
      </c>
      <c r="E167" s="154" t="s">
        <v>276</v>
      </c>
      <c r="F167" s="154" t="s">
        <v>632</v>
      </c>
      <c r="G167" s="154" t="s">
        <v>251</v>
      </c>
      <c r="H167" s="156">
        <v>4470948.22</v>
      </c>
      <c r="I167" s="156">
        <v>4407421.03</v>
      </c>
      <c r="J167" s="156">
        <v>4407421.03</v>
      </c>
    </row>
    <row r="168" spans="1:10" ht="15.75">
      <c r="A168" s="153" t="s">
        <v>334</v>
      </c>
      <c r="B168" s="154" t="s">
        <v>330</v>
      </c>
      <c r="C168" s="154" t="s">
        <v>301</v>
      </c>
      <c r="D168" s="154" t="s">
        <v>597</v>
      </c>
      <c r="E168" s="154" t="s">
        <v>276</v>
      </c>
      <c r="F168" s="154" t="s">
        <v>632</v>
      </c>
      <c r="G168" s="154" t="s">
        <v>252</v>
      </c>
      <c r="H168" s="156">
        <v>4470948.22</v>
      </c>
      <c r="I168" s="156">
        <v>4407421.03</v>
      </c>
      <c r="J168" s="156">
        <v>4407421.03</v>
      </c>
    </row>
    <row r="169" spans="1:10" ht="47.25">
      <c r="A169" s="149" t="s">
        <v>839</v>
      </c>
      <c r="B169" s="150" t="s">
        <v>330</v>
      </c>
      <c r="C169" s="150" t="s">
        <v>301</v>
      </c>
      <c r="D169" s="150" t="s">
        <v>840</v>
      </c>
      <c r="E169" s="135" t="s">
        <v>278</v>
      </c>
      <c r="F169" s="135" t="s">
        <v>278</v>
      </c>
      <c r="G169" s="135" t="s">
        <v>278</v>
      </c>
      <c r="H169" s="151">
        <v>77754150.109999999</v>
      </c>
      <c r="I169" s="151">
        <v>0</v>
      </c>
      <c r="J169" s="151">
        <v>0</v>
      </c>
    </row>
    <row r="170" spans="1:10" ht="15.75">
      <c r="A170" s="149" t="s">
        <v>399</v>
      </c>
      <c r="B170" s="150" t="s">
        <v>330</v>
      </c>
      <c r="C170" s="150" t="s">
        <v>301</v>
      </c>
      <c r="D170" s="150" t="s">
        <v>840</v>
      </c>
      <c r="E170" s="150" t="s">
        <v>276</v>
      </c>
      <c r="F170" s="152" t="s">
        <v>278</v>
      </c>
      <c r="G170" s="152" t="s">
        <v>278</v>
      </c>
      <c r="H170" s="151">
        <v>77754150.109999999</v>
      </c>
      <c r="I170" s="151">
        <v>0</v>
      </c>
      <c r="J170" s="151">
        <v>0</v>
      </c>
    </row>
    <row r="171" spans="1:10" ht="31.5">
      <c r="A171" s="153" t="s">
        <v>623</v>
      </c>
      <c r="B171" s="154" t="s">
        <v>330</v>
      </c>
      <c r="C171" s="154" t="s">
        <v>301</v>
      </c>
      <c r="D171" s="154" t="s">
        <v>840</v>
      </c>
      <c r="E171" s="154" t="s">
        <v>276</v>
      </c>
      <c r="F171" s="154" t="s">
        <v>452</v>
      </c>
      <c r="G171" s="155" t="s">
        <v>278</v>
      </c>
      <c r="H171" s="156">
        <v>77754150.109999999</v>
      </c>
      <c r="I171" s="156">
        <v>0</v>
      </c>
      <c r="J171" s="156">
        <v>0</v>
      </c>
    </row>
    <row r="172" spans="1:10" ht="31.5">
      <c r="A172" s="153" t="s">
        <v>333</v>
      </c>
      <c r="B172" s="154" t="s">
        <v>330</v>
      </c>
      <c r="C172" s="154" t="s">
        <v>301</v>
      </c>
      <c r="D172" s="154" t="s">
        <v>840</v>
      </c>
      <c r="E172" s="154" t="s">
        <v>276</v>
      </c>
      <c r="F172" s="154" t="s">
        <v>452</v>
      </c>
      <c r="G172" s="154" t="s">
        <v>251</v>
      </c>
      <c r="H172" s="156">
        <v>77754150.109999999</v>
      </c>
      <c r="I172" s="156">
        <v>0</v>
      </c>
      <c r="J172" s="156">
        <v>0</v>
      </c>
    </row>
    <row r="173" spans="1:10" ht="15.75">
      <c r="A173" s="153" t="s">
        <v>334</v>
      </c>
      <c r="B173" s="154" t="s">
        <v>330</v>
      </c>
      <c r="C173" s="154" t="s">
        <v>301</v>
      </c>
      <c r="D173" s="154" t="s">
        <v>840</v>
      </c>
      <c r="E173" s="154" t="s">
        <v>276</v>
      </c>
      <c r="F173" s="154" t="s">
        <v>452</v>
      </c>
      <c r="G173" s="154" t="s">
        <v>252</v>
      </c>
      <c r="H173" s="156">
        <v>77754150.109999999</v>
      </c>
      <c r="I173" s="156">
        <v>0</v>
      </c>
      <c r="J173" s="156">
        <v>0</v>
      </c>
    </row>
    <row r="174" spans="1:10" ht="31.5">
      <c r="A174" s="149" t="s">
        <v>401</v>
      </c>
      <c r="B174" s="150" t="s">
        <v>330</v>
      </c>
      <c r="C174" s="150" t="s">
        <v>301</v>
      </c>
      <c r="D174" s="150" t="s">
        <v>299</v>
      </c>
      <c r="E174" s="135" t="s">
        <v>278</v>
      </c>
      <c r="F174" s="135" t="s">
        <v>278</v>
      </c>
      <c r="G174" s="135" t="s">
        <v>278</v>
      </c>
      <c r="H174" s="151">
        <v>607360904</v>
      </c>
      <c r="I174" s="151">
        <v>607360904</v>
      </c>
      <c r="J174" s="151">
        <v>607360904</v>
      </c>
    </row>
    <row r="175" spans="1:10" ht="15.75">
      <c r="A175" s="149" t="s">
        <v>399</v>
      </c>
      <c r="B175" s="150" t="s">
        <v>330</v>
      </c>
      <c r="C175" s="150" t="s">
        <v>301</v>
      </c>
      <c r="D175" s="150" t="s">
        <v>299</v>
      </c>
      <c r="E175" s="150" t="s">
        <v>276</v>
      </c>
      <c r="F175" s="152" t="s">
        <v>278</v>
      </c>
      <c r="G175" s="152" t="s">
        <v>278</v>
      </c>
      <c r="H175" s="151">
        <v>607360904</v>
      </c>
      <c r="I175" s="151">
        <v>607360904</v>
      </c>
      <c r="J175" s="151">
        <v>607360904</v>
      </c>
    </row>
    <row r="176" spans="1:10" ht="78.75">
      <c r="A176" s="153" t="s">
        <v>402</v>
      </c>
      <c r="B176" s="154" t="s">
        <v>330</v>
      </c>
      <c r="C176" s="154" t="s">
        <v>301</v>
      </c>
      <c r="D176" s="154" t="s">
        <v>299</v>
      </c>
      <c r="E176" s="154" t="s">
        <v>276</v>
      </c>
      <c r="F176" s="154" t="s">
        <v>403</v>
      </c>
      <c r="G176" s="155" t="s">
        <v>278</v>
      </c>
      <c r="H176" s="156">
        <v>607360904</v>
      </c>
      <c r="I176" s="156">
        <v>607360904</v>
      </c>
      <c r="J176" s="156">
        <v>607360904</v>
      </c>
    </row>
    <row r="177" spans="1:10" ht="31.5">
      <c r="A177" s="153" t="s">
        <v>333</v>
      </c>
      <c r="B177" s="154" t="s">
        <v>330</v>
      </c>
      <c r="C177" s="154" t="s">
        <v>301</v>
      </c>
      <c r="D177" s="154" t="s">
        <v>299</v>
      </c>
      <c r="E177" s="154" t="s">
        <v>276</v>
      </c>
      <c r="F177" s="154" t="s">
        <v>403</v>
      </c>
      <c r="G177" s="154" t="s">
        <v>251</v>
      </c>
      <c r="H177" s="156">
        <v>607360904</v>
      </c>
      <c r="I177" s="156">
        <v>607360904</v>
      </c>
      <c r="J177" s="156">
        <v>607360904</v>
      </c>
    </row>
    <row r="178" spans="1:10" ht="15.75">
      <c r="A178" s="153" t="s">
        <v>334</v>
      </c>
      <c r="B178" s="154" t="s">
        <v>330</v>
      </c>
      <c r="C178" s="154" t="s">
        <v>301</v>
      </c>
      <c r="D178" s="154" t="s">
        <v>299</v>
      </c>
      <c r="E178" s="154" t="s">
        <v>276</v>
      </c>
      <c r="F178" s="154" t="s">
        <v>403</v>
      </c>
      <c r="G178" s="154" t="s">
        <v>252</v>
      </c>
      <c r="H178" s="156">
        <v>607360904</v>
      </c>
      <c r="I178" s="156">
        <v>607360904</v>
      </c>
      <c r="J178" s="156">
        <v>607360904</v>
      </c>
    </row>
    <row r="179" spans="1:10" ht="31.5">
      <c r="A179" s="149" t="s">
        <v>404</v>
      </c>
      <c r="B179" s="150" t="s">
        <v>330</v>
      </c>
      <c r="C179" s="150" t="s">
        <v>301</v>
      </c>
      <c r="D179" s="150" t="s">
        <v>322</v>
      </c>
      <c r="E179" s="135" t="s">
        <v>278</v>
      </c>
      <c r="F179" s="135" t="s">
        <v>278</v>
      </c>
      <c r="G179" s="135" t="s">
        <v>278</v>
      </c>
      <c r="H179" s="151">
        <v>233744261</v>
      </c>
      <c r="I179" s="151">
        <v>233744261</v>
      </c>
      <c r="J179" s="151">
        <v>233744261</v>
      </c>
    </row>
    <row r="180" spans="1:10" ht="15.75">
      <c r="A180" s="149" t="s">
        <v>399</v>
      </c>
      <c r="B180" s="150" t="s">
        <v>330</v>
      </c>
      <c r="C180" s="150" t="s">
        <v>301</v>
      </c>
      <c r="D180" s="150" t="s">
        <v>322</v>
      </c>
      <c r="E180" s="150" t="s">
        <v>276</v>
      </c>
      <c r="F180" s="152" t="s">
        <v>278</v>
      </c>
      <c r="G180" s="152" t="s">
        <v>278</v>
      </c>
      <c r="H180" s="151">
        <v>233744261</v>
      </c>
      <c r="I180" s="151">
        <v>233744261</v>
      </c>
      <c r="J180" s="151">
        <v>233744261</v>
      </c>
    </row>
    <row r="181" spans="1:10" ht="63">
      <c r="A181" s="153" t="s">
        <v>405</v>
      </c>
      <c r="B181" s="154" t="s">
        <v>330</v>
      </c>
      <c r="C181" s="154" t="s">
        <v>301</v>
      </c>
      <c r="D181" s="154" t="s">
        <v>322</v>
      </c>
      <c r="E181" s="154" t="s">
        <v>276</v>
      </c>
      <c r="F181" s="154" t="s">
        <v>406</v>
      </c>
      <c r="G181" s="155" t="s">
        <v>278</v>
      </c>
      <c r="H181" s="156">
        <v>233744261</v>
      </c>
      <c r="I181" s="156">
        <v>233744261</v>
      </c>
      <c r="J181" s="156">
        <v>233744261</v>
      </c>
    </row>
    <row r="182" spans="1:10" ht="31.5">
      <c r="A182" s="153" t="s">
        <v>333</v>
      </c>
      <c r="B182" s="154" t="s">
        <v>330</v>
      </c>
      <c r="C182" s="154" t="s">
        <v>301</v>
      </c>
      <c r="D182" s="154" t="s">
        <v>322</v>
      </c>
      <c r="E182" s="154" t="s">
        <v>276</v>
      </c>
      <c r="F182" s="154" t="s">
        <v>406</v>
      </c>
      <c r="G182" s="154" t="s">
        <v>251</v>
      </c>
      <c r="H182" s="156">
        <v>233744261</v>
      </c>
      <c r="I182" s="156">
        <v>233744261</v>
      </c>
      <c r="J182" s="156">
        <v>233744261</v>
      </c>
    </row>
    <row r="183" spans="1:10" ht="15.75">
      <c r="A183" s="153" t="s">
        <v>334</v>
      </c>
      <c r="B183" s="154" t="s">
        <v>330</v>
      </c>
      <c r="C183" s="154" t="s">
        <v>301</v>
      </c>
      <c r="D183" s="154" t="s">
        <v>322</v>
      </c>
      <c r="E183" s="154" t="s">
        <v>276</v>
      </c>
      <c r="F183" s="154" t="s">
        <v>406</v>
      </c>
      <c r="G183" s="154" t="s">
        <v>252</v>
      </c>
      <c r="H183" s="156">
        <v>200295880</v>
      </c>
      <c r="I183" s="156">
        <v>200295880</v>
      </c>
      <c r="J183" s="156">
        <v>200295880</v>
      </c>
    </row>
    <row r="184" spans="1:10" ht="15.75">
      <c r="A184" s="153" t="s">
        <v>407</v>
      </c>
      <c r="B184" s="154" t="s">
        <v>330</v>
      </c>
      <c r="C184" s="154" t="s">
        <v>301</v>
      </c>
      <c r="D184" s="154" t="s">
        <v>322</v>
      </c>
      <c r="E184" s="154" t="s">
        <v>276</v>
      </c>
      <c r="F184" s="154" t="s">
        <v>406</v>
      </c>
      <c r="G184" s="154" t="s">
        <v>260</v>
      </c>
      <c r="H184" s="156">
        <v>33448381</v>
      </c>
      <c r="I184" s="156">
        <v>33448381</v>
      </c>
      <c r="J184" s="156">
        <v>33448381</v>
      </c>
    </row>
    <row r="185" spans="1:10" ht="31.5">
      <c r="A185" s="149" t="s">
        <v>307</v>
      </c>
      <c r="B185" s="150" t="s">
        <v>330</v>
      </c>
      <c r="C185" s="150" t="s">
        <v>301</v>
      </c>
      <c r="D185" s="150" t="s">
        <v>330</v>
      </c>
      <c r="E185" s="135" t="s">
        <v>278</v>
      </c>
      <c r="F185" s="135" t="s">
        <v>278</v>
      </c>
      <c r="G185" s="135" t="s">
        <v>278</v>
      </c>
      <c r="H185" s="151">
        <v>8826898</v>
      </c>
      <c r="I185" s="151">
        <v>8704428</v>
      </c>
      <c r="J185" s="151">
        <v>8704428</v>
      </c>
    </row>
    <row r="186" spans="1:10" ht="15.75">
      <c r="A186" s="149" t="s">
        <v>399</v>
      </c>
      <c r="B186" s="150" t="s">
        <v>330</v>
      </c>
      <c r="C186" s="150" t="s">
        <v>301</v>
      </c>
      <c r="D186" s="150" t="s">
        <v>330</v>
      </c>
      <c r="E186" s="150" t="s">
        <v>276</v>
      </c>
      <c r="F186" s="152" t="s">
        <v>278</v>
      </c>
      <c r="G186" s="152" t="s">
        <v>278</v>
      </c>
      <c r="H186" s="151">
        <v>8826898</v>
      </c>
      <c r="I186" s="151">
        <v>8704428</v>
      </c>
      <c r="J186" s="151">
        <v>8704428</v>
      </c>
    </row>
    <row r="187" spans="1:10" ht="31.5">
      <c r="A187" s="153" t="s">
        <v>307</v>
      </c>
      <c r="B187" s="154" t="s">
        <v>330</v>
      </c>
      <c r="C187" s="154" t="s">
        <v>301</v>
      </c>
      <c r="D187" s="154" t="s">
        <v>330</v>
      </c>
      <c r="E187" s="154" t="s">
        <v>276</v>
      </c>
      <c r="F187" s="154" t="s">
        <v>308</v>
      </c>
      <c r="G187" s="155" t="s">
        <v>278</v>
      </c>
      <c r="H187" s="156">
        <v>2918876</v>
      </c>
      <c r="I187" s="156">
        <v>2918876</v>
      </c>
      <c r="J187" s="156">
        <v>2918876</v>
      </c>
    </row>
    <row r="188" spans="1:10" ht="63">
      <c r="A188" s="153" t="s">
        <v>305</v>
      </c>
      <c r="B188" s="154" t="s">
        <v>330</v>
      </c>
      <c r="C188" s="154" t="s">
        <v>301</v>
      </c>
      <c r="D188" s="154" t="s">
        <v>330</v>
      </c>
      <c r="E188" s="154" t="s">
        <v>276</v>
      </c>
      <c r="F188" s="154" t="s">
        <v>308</v>
      </c>
      <c r="G188" s="154" t="s">
        <v>243</v>
      </c>
      <c r="H188" s="156">
        <v>2918876</v>
      </c>
      <c r="I188" s="156">
        <v>2918876</v>
      </c>
      <c r="J188" s="156">
        <v>2918876</v>
      </c>
    </row>
    <row r="189" spans="1:10" ht="31.5">
      <c r="A189" s="153" t="s">
        <v>306</v>
      </c>
      <c r="B189" s="154" t="s">
        <v>330</v>
      </c>
      <c r="C189" s="154" t="s">
        <v>301</v>
      </c>
      <c r="D189" s="154" t="s">
        <v>330</v>
      </c>
      <c r="E189" s="154" t="s">
        <v>276</v>
      </c>
      <c r="F189" s="154" t="s">
        <v>308</v>
      </c>
      <c r="G189" s="154" t="s">
        <v>244</v>
      </c>
      <c r="H189" s="156">
        <v>2918876</v>
      </c>
      <c r="I189" s="156">
        <v>2918876</v>
      </c>
      <c r="J189" s="156">
        <v>2918876</v>
      </c>
    </row>
    <row r="190" spans="1:10" ht="31.5">
      <c r="A190" s="153" t="s">
        <v>377</v>
      </c>
      <c r="B190" s="154" t="s">
        <v>330</v>
      </c>
      <c r="C190" s="154" t="s">
        <v>301</v>
      </c>
      <c r="D190" s="154" t="s">
        <v>330</v>
      </c>
      <c r="E190" s="154" t="s">
        <v>276</v>
      </c>
      <c r="F190" s="154" t="s">
        <v>378</v>
      </c>
      <c r="G190" s="155" t="s">
        <v>278</v>
      </c>
      <c r="H190" s="156">
        <v>5908022</v>
      </c>
      <c r="I190" s="156">
        <v>5785552</v>
      </c>
      <c r="J190" s="156">
        <v>5785552</v>
      </c>
    </row>
    <row r="191" spans="1:10" ht="63">
      <c r="A191" s="153" t="s">
        <v>305</v>
      </c>
      <c r="B191" s="154" t="s">
        <v>330</v>
      </c>
      <c r="C191" s="154" t="s">
        <v>301</v>
      </c>
      <c r="D191" s="154" t="s">
        <v>330</v>
      </c>
      <c r="E191" s="154" t="s">
        <v>276</v>
      </c>
      <c r="F191" s="154" t="s">
        <v>378</v>
      </c>
      <c r="G191" s="154" t="s">
        <v>243</v>
      </c>
      <c r="H191" s="156">
        <v>5743440</v>
      </c>
      <c r="I191" s="156">
        <v>5743440</v>
      </c>
      <c r="J191" s="156">
        <v>5743440</v>
      </c>
    </row>
    <row r="192" spans="1:10" ht="15.75">
      <c r="A192" s="153" t="s">
        <v>315</v>
      </c>
      <c r="B192" s="154" t="s">
        <v>330</v>
      </c>
      <c r="C192" s="154" t="s">
        <v>301</v>
      </c>
      <c r="D192" s="154" t="s">
        <v>330</v>
      </c>
      <c r="E192" s="154" t="s">
        <v>276</v>
      </c>
      <c r="F192" s="154" t="s">
        <v>378</v>
      </c>
      <c r="G192" s="154" t="s">
        <v>255</v>
      </c>
      <c r="H192" s="156">
        <v>5743440</v>
      </c>
      <c r="I192" s="156">
        <v>5743440</v>
      </c>
      <c r="J192" s="156">
        <v>5743440</v>
      </c>
    </row>
    <row r="193" spans="1:10" ht="31.5">
      <c r="A193" s="153" t="s">
        <v>311</v>
      </c>
      <c r="B193" s="154" t="s">
        <v>330</v>
      </c>
      <c r="C193" s="154" t="s">
        <v>301</v>
      </c>
      <c r="D193" s="154" t="s">
        <v>330</v>
      </c>
      <c r="E193" s="154" t="s">
        <v>276</v>
      </c>
      <c r="F193" s="154" t="s">
        <v>378</v>
      </c>
      <c r="G193" s="154" t="s">
        <v>245</v>
      </c>
      <c r="H193" s="156">
        <v>164582</v>
      </c>
      <c r="I193" s="156">
        <v>42112</v>
      </c>
      <c r="J193" s="156">
        <v>42112</v>
      </c>
    </row>
    <row r="194" spans="1:10" ht="31.5">
      <c r="A194" s="153" t="s">
        <v>312</v>
      </c>
      <c r="B194" s="154" t="s">
        <v>330</v>
      </c>
      <c r="C194" s="154" t="s">
        <v>301</v>
      </c>
      <c r="D194" s="154" t="s">
        <v>330</v>
      </c>
      <c r="E194" s="154" t="s">
        <v>276</v>
      </c>
      <c r="F194" s="154" t="s">
        <v>378</v>
      </c>
      <c r="G194" s="154" t="s">
        <v>246</v>
      </c>
      <c r="H194" s="156">
        <v>164582</v>
      </c>
      <c r="I194" s="156">
        <v>42112</v>
      </c>
      <c r="J194" s="156">
        <v>42112</v>
      </c>
    </row>
    <row r="195" spans="1:10" ht="31.5">
      <c r="A195" s="149" t="s">
        <v>408</v>
      </c>
      <c r="B195" s="150" t="s">
        <v>330</v>
      </c>
      <c r="C195" s="150" t="s">
        <v>301</v>
      </c>
      <c r="D195" s="150" t="s">
        <v>336</v>
      </c>
      <c r="E195" s="135" t="s">
        <v>278</v>
      </c>
      <c r="F195" s="135" t="s">
        <v>278</v>
      </c>
      <c r="G195" s="135" t="s">
        <v>278</v>
      </c>
      <c r="H195" s="151">
        <v>7655922.6900000004</v>
      </c>
      <c r="I195" s="151">
        <v>6663997</v>
      </c>
      <c r="J195" s="151">
        <v>6663997</v>
      </c>
    </row>
    <row r="196" spans="1:10" ht="15.75">
      <c r="A196" s="149" t="s">
        <v>399</v>
      </c>
      <c r="B196" s="150" t="s">
        <v>330</v>
      </c>
      <c r="C196" s="150" t="s">
        <v>301</v>
      </c>
      <c r="D196" s="150" t="s">
        <v>336</v>
      </c>
      <c r="E196" s="150" t="s">
        <v>276</v>
      </c>
      <c r="F196" s="152" t="s">
        <v>278</v>
      </c>
      <c r="G196" s="152" t="s">
        <v>278</v>
      </c>
      <c r="H196" s="151">
        <v>7655922.6900000004</v>
      </c>
      <c r="I196" s="151">
        <v>6663997</v>
      </c>
      <c r="J196" s="151">
        <v>6663997</v>
      </c>
    </row>
    <row r="197" spans="1:10" ht="15.75">
      <c r="A197" s="153" t="s">
        <v>409</v>
      </c>
      <c r="B197" s="154" t="s">
        <v>330</v>
      </c>
      <c r="C197" s="154" t="s">
        <v>301</v>
      </c>
      <c r="D197" s="154" t="s">
        <v>336</v>
      </c>
      <c r="E197" s="154" t="s">
        <v>276</v>
      </c>
      <c r="F197" s="154" t="s">
        <v>410</v>
      </c>
      <c r="G197" s="155" t="s">
        <v>278</v>
      </c>
      <c r="H197" s="156">
        <v>6657153.6799999997</v>
      </c>
      <c r="I197" s="156">
        <v>5855917</v>
      </c>
      <c r="J197" s="156">
        <v>5855917</v>
      </c>
    </row>
    <row r="198" spans="1:10" ht="31.5">
      <c r="A198" s="153" t="s">
        <v>333</v>
      </c>
      <c r="B198" s="154" t="s">
        <v>330</v>
      </c>
      <c r="C198" s="154" t="s">
        <v>301</v>
      </c>
      <c r="D198" s="154" t="s">
        <v>336</v>
      </c>
      <c r="E198" s="154" t="s">
        <v>276</v>
      </c>
      <c r="F198" s="154" t="s">
        <v>410</v>
      </c>
      <c r="G198" s="154" t="s">
        <v>251</v>
      </c>
      <c r="H198" s="156">
        <v>6657153.6799999997</v>
      </c>
      <c r="I198" s="156">
        <v>5855917</v>
      </c>
      <c r="J198" s="156">
        <v>5855917</v>
      </c>
    </row>
    <row r="199" spans="1:10" ht="15.75">
      <c r="A199" s="153" t="s">
        <v>334</v>
      </c>
      <c r="B199" s="154" t="s">
        <v>330</v>
      </c>
      <c r="C199" s="154" t="s">
        <v>301</v>
      </c>
      <c r="D199" s="154" t="s">
        <v>336</v>
      </c>
      <c r="E199" s="154" t="s">
        <v>276</v>
      </c>
      <c r="F199" s="154" t="s">
        <v>410</v>
      </c>
      <c r="G199" s="154" t="s">
        <v>252</v>
      </c>
      <c r="H199" s="156">
        <v>6657153.6799999997</v>
      </c>
      <c r="I199" s="156">
        <v>5855917</v>
      </c>
      <c r="J199" s="156">
        <v>5855917</v>
      </c>
    </row>
    <row r="200" spans="1:10" ht="47.25">
      <c r="A200" s="153" t="s">
        <v>411</v>
      </c>
      <c r="B200" s="154" t="s">
        <v>330</v>
      </c>
      <c r="C200" s="154" t="s">
        <v>301</v>
      </c>
      <c r="D200" s="154" t="s">
        <v>336</v>
      </c>
      <c r="E200" s="154" t="s">
        <v>276</v>
      </c>
      <c r="F200" s="154" t="s">
        <v>412</v>
      </c>
      <c r="G200" s="155" t="s">
        <v>278</v>
      </c>
      <c r="H200" s="156">
        <v>808080</v>
      </c>
      <c r="I200" s="156">
        <v>808080</v>
      </c>
      <c r="J200" s="156">
        <v>808080</v>
      </c>
    </row>
    <row r="201" spans="1:10" ht="31.5">
      <c r="A201" s="153" t="s">
        <v>333</v>
      </c>
      <c r="B201" s="154" t="s">
        <v>330</v>
      </c>
      <c r="C201" s="154" t="s">
        <v>301</v>
      </c>
      <c r="D201" s="154" t="s">
        <v>336</v>
      </c>
      <c r="E201" s="154" t="s">
        <v>276</v>
      </c>
      <c r="F201" s="154" t="s">
        <v>412</v>
      </c>
      <c r="G201" s="154" t="s">
        <v>251</v>
      </c>
      <c r="H201" s="156">
        <v>808080</v>
      </c>
      <c r="I201" s="156">
        <v>808080</v>
      </c>
      <c r="J201" s="156">
        <v>808080</v>
      </c>
    </row>
    <row r="202" spans="1:10" ht="15.75">
      <c r="A202" s="153" t="s">
        <v>334</v>
      </c>
      <c r="B202" s="154" t="s">
        <v>330</v>
      </c>
      <c r="C202" s="154" t="s">
        <v>301</v>
      </c>
      <c r="D202" s="154" t="s">
        <v>336</v>
      </c>
      <c r="E202" s="154" t="s">
        <v>276</v>
      </c>
      <c r="F202" s="154" t="s">
        <v>412</v>
      </c>
      <c r="G202" s="154" t="s">
        <v>252</v>
      </c>
      <c r="H202" s="156">
        <v>808080</v>
      </c>
      <c r="I202" s="156">
        <v>808080</v>
      </c>
      <c r="J202" s="156">
        <v>808080</v>
      </c>
    </row>
    <row r="203" spans="1:10" ht="47.25">
      <c r="A203" s="153" t="s">
        <v>624</v>
      </c>
      <c r="B203" s="154" t="s">
        <v>330</v>
      </c>
      <c r="C203" s="154" t="s">
        <v>301</v>
      </c>
      <c r="D203" s="154" t="s">
        <v>336</v>
      </c>
      <c r="E203" s="154" t="s">
        <v>276</v>
      </c>
      <c r="F203" s="154" t="s">
        <v>413</v>
      </c>
      <c r="G203" s="155" t="s">
        <v>278</v>
      </c>
      <c r="H203" s="156">
        <v>190689.01</v>
      </c>
      <c r="I203" s="156">
        <v>0</v>
      </c>
      <c r="J203" s="156">
        <v>0</v>
      </c>
    </row>
    <row r="204" spans="1:10" ht="31.5">
      <c r="A204" s="153" t="s">
        <v>333</v>
      </c>
      <c r="B204" s="154" t="s">
        <v>330</v>
      </c>
      <c r="C204" s="154" t="s">
        <v>301</v>
      </c>
      <c r="D204" s="154" t="s">
        <v>336</v>
      </c>
      <c r="E204" s="154" t="s">
        <v>276</v>
      </c>
      <c r="F204" s="154" t="s">
        <v>413</v>
      </c>
      <c r="G204" s="154" t="s">
        <v>251</v>
      </c>
      <c r="H204" s="156">
        <v>190689.01</v>
      </c>
      <c r="I204" s="156">
        <v>0</v>
      </c>
      <c r="J204" s="156">
        <v>0</v>
      </c>
    </row>
    <row r="205" spans="1:10" ht="15.75">
      <c r="A205" s="153" t="s">
        <v>334</v>
      </c>
      <c r="B205" s="154" t="s">
        <v>330</v>
      </c>
      <c r="C205" s="154" t="s">
        <v>301</v>
      </c>
      <c r="D205" s="154" t="s">
        <v>336</v>
      </c>
      <c r="E205" s="154" t="s">
        <v>276</v>
      </c>
      <c r="F205" s="154" t="s">
        <v>413</v>
      </c>
      <c r="G205" s="154" t="s">
        <v>252</v>
      </c>
      <c r="H205" s="156">
        <v>190689.01</v>
      </c>
      <c r="I205" s="156">
        <v>0</v>
      </c>
      <c r="J205" s="156">
        <v>0</v>
      </c>
    </row>
    <row r="206" spans="1:10" ht="47.25">
      <c r="A206" s="149" t="s">
        <v>414</v>
      </c>
      <c r="B206" s="150" t="s">
        <v>330</v>
      </c>
      <c r="C206" s="150" t="s">
        <v>301</v>
      </c>
      <c r="D206" s="150" t="s">
        <v>349</v>
      </c>
      <c r="E206" s="135" t="s">
        <v>278</v>
      </c>
      <c r="F206" s="135" t="s">
        <v>278</v>
      </c>
      <c r="G206" s="135" t="s">
        <v>278</v>
      </c>
      <c r="H206" s="151">
        <v>167549117.93000001</v>
      </c>
      <c r="I206" s="151">
        <v>116433413.22</v>
      </c>
      <c r="J206" s="151">
        <v>109106606.34</v>
      </c>
    </row>
    <row r="207" spans="1:10" ht="15.75">
      <c r="A207" s="149" t="s">
        <v>399</v>
      </c>
      <c r="B207" s="150" t="s">
        <v>330</v>
      </c>
      <c r="C207" s="150" t="s">
        <v>301</v>
      </c>
      <c r="D207" s="150" t="s">
        <v>349</v>
      </c>
      <c r="E207" s="150" t="s">
        <v>276</v>
      </c>
      <c r="F207" s="152" t="s">
        <v>278</v>
      </c>
      <c r="G207" s="152" t="s">
        <v>278</v>
      </c>
      <c r="H207" s="151">
        <v>167549117.93000001</v>
      </c>
      <c r="I207" s="151">
        <v>116433413.22</v>
      </c>
      <c r="J207" s="151">
        <v>109106606.34</v>
      </c>
    </row>
    <row r="208" spans="1:10" ht="15.75">
      <c r="A208" s="153" t="s">
        <v>415</v>
      </c>
      <c r="B208" s="154" t="s">
        <v>330</v>
      </c>
      <c r="C208" s="154" t="s">
        <v>301</v>
      </c>
      <c r="D208" s="154" t="s">
        <v>349</v>
      </c>
      <c r="E208" s="154" t="s">
        <v>276</v>
      </c>
      <c r="F208" s="154" t="s">
        <v>416</v>
      </c>
      <c r="G208" s="155" t="s">
        <v>278</v>
      </c>
      <c r="H208" s="156">
        <v>10988177.880000001</v>
      </c>
      <c r="I208" s="156">
        <v>9920401</v>
      </c>
      <c r="J208" s="156">
        <v>9920401</v>
      </c>
    </row>
    <row r="209" spans="1:10" ht="31.5">
      <c r="A209" s="153" t="s">
        <v>333</v>
      </c>
      <c r="B209" s="154" t="s">
        <v>330</v>
      </c>
      <c r="C209" s="154" t="s">
        <v>301</v>
      </c>
      <c r="D209" s="154" t="s">
        <v>349</v>
      </c>
      <c r="E209" s="154" t="s">
        <v>276</v>
      </c>
      <c r="F209" s="154" t="s">
        <v>416</v>
      </c>
      <c r="G209" s="154" t="s">
        <v>251</v>
      </c>
      <c r="H209" s="156">
        <v>10988177.880000001</v>
      </c>
      <c r="I209" s="156">
        <v>9920401</v>
      </c>
      <c r="J209" s="156">
        <v>9920401</v>
      </c>
    </row>
    <row r="210" spans="1:10" ht="15.75">
      <c r="A210" s="153" t="s">
        <v>334</v>
      </c>
      <c r="B210" s="154" t="s">
        <v>330</v>
      </c>
      <c r="C210" s="154" t="s">
        <v>301</v>
      </c>
      <c r="D210" s="154" t="s">
        <v>349</v>
      </c>
      <c r="E210" s="154" t="s">
        <v>276</v>
      </c>
      <c r="F210" s="154" t="s">
        <v>416</v>
      </c>
      <c r="G210" s="154" t="s">
        <v>252</v>
      </c>
      <c r="H210" s="156">
        <v>7188631.8799999999</v>
      </c>
      <c r="I210" s="156">
        <v>6589294</v>
      </c>
      <c r="J210" s="156">
        <v>6589294</v>
      </c>
    </row>
    <row r="211" spans="1:10" ht="15.75">
      <c r="A211" s="153" t="s">
        <v>407</v>
      </c>
      <c r="B211" s="154" t="s">
        <v>330</v>
      </c>
      <c r="C211" s="154" t="s">
        <v>301</v>
      </c>
      <c r="D211" s="154" t="s">
        <v>349</v>
      </c>
      <c r="E211" s="154" t="s">
        <v>276</v>
      </c>
      <c r="F211" s="154" t="s">
        <v>416</v>
      </c>
      <c r="G211" s="154" t="s">
        <v>260</v>
      </c>
      <c r="H211" s="156">
        <v>3799546</v>
      </c>
      <c r="I211" s="156">
        <v>3331107</v>
      </c>
      <c r="J211" s="156">
        <v>3331107</v>
      </c>
    </row>
    <row r="212" spans="1:10" ht="15.75">
      <c r="A212" s="153" t="s">
        <v>417</v>
      </c>
      <c r="B212" s="154" t="s">
        <v>330</v>
      </c>
      <c r="C212" s="154" t="s">
        <v>301</v>
      </c>
      <c r="D212" s="154" t="s">
        <v>349</v>
      </c>
      <c r="E212" s="154" t="s">
        <v>276</v>
      </c>
      <c r="F212" s="154" t="s">
        <v>418</v>
      </c>
      <c r="G212" s="155" t="s">
        <v>278</v>
      </c>
      <c r="H212" s="156">
        <v>156560940.05000001</v>
      </c>
      <c r="I212" s="156">
        <v>106513012.22</v>
      </c>
      <c r="J212" s="156">
        <v>99186205.340000004</v>
      </c>
    </row>
    <row r="213" spans="1:10" ht="31.5">
      <c r="A213" s="153" t="s">
        <v>333</v>
      </c>
      <c r="B213" s="154" t="s">
        <v>330</v>
      </c>
      <c r="C213" s="154" t="s">
        <v>301</v>
      </c>
      <c r="D213" s="154" t="s">
        <v>349</v>
      </c>
      <c r="E213" s="154" t="s">
        <v>276</v>
      </c>
      <c r="F213" s="154" t="s">
        <v>418</v>
      </c>
      <c r="G213" s="154" t="s">
        <v>251</v>
      </c>
      <c r="H213" s="156">
        <v>156560940.05000001</v>
      </c>
      <c r="I213" s="156">
        <v>106513012.22</v>
      </c>
      <c r="J213" s="156">
        <v>99186205.340000004</v>
      </c>
    </row>
    <row r="214" spans="1:10" ht="15.75">
      <c r="A214" s="153" t="s">
        <v>334</v>
      </c>
      <c r="B214" s="154" t="s">
        <v>330</v>
      </c>
      <c r="C214" s="154" t="s">
        <v>301</v>
      </c>
      <c r="D214" s="154" t="s">
        <v>349</v>
      </c>
      <c r="E214" s="154" t="s">
        <v>276</v>
      </c>
      <c r="F214" s="154" t="s">
        <v>418</v>
      </c>
      <c r="G214" s="154" t="s">
        <v>252</v>
      </c>
      <c r="H214" s="156">
        <v>156560940.05000001</v>
      </c>
      <c r="I214" s="156">
        <v>106513012.22</v>
      </c>
      <c r="J214" s="156">
        <v>99186205.340000004</v>
      </c>
    </row>
    <row r="215" spans="1:10" ht="63">
      <c r="A215" s="149" t="s">
        <v>847</v>
      </c>
      <c r="B215" s="150" t="s">
        <v>330</v>
      </c>
      <c r="C215" s="150" t="s">
        <v>301</v>
      </c>
      <c r="D215" s="150" t="s">
        <v>367</v>
      </c>
      <c r="E215" s="135" t="s">
        <v>278</v>
      </c>
      <c r="F215" s="135" t="s">
        <v>278</v>
      </c>
      <c r="G215" s="135" t="s">
        <v>278</v>
      </c>
      <c r="H215" s="151">
        <v>75364166.670000002</v>
      </c>
      <c r="I215" s="151">
        <v>0</v>
      </c>
      <c r="J215" s="151">
        <v>0</v>
      </c>
    </row>
    <row r="216" spans="1:10" ht="15.75">
      <c r="A216" s="149" t="s">
        <v>399</v>
      </c>
      <c r="B216" s="150" t="s">
        <v>330</v>
      </c>
      <c r="C216" s="150" t="s">
        <v>301</v>
      </c>
      <c r="D216" s="150" t="s">
        <v>367</v>
      </c>
      <c r="E216" s="150" t="s">
        <v>276</v>
      </c>
      <c r="F216" s="152" t="s">
        <v>278</v>
      </c>
      <c r="G216" s="152" t="s">
        <v>278</v>
      </c>
      <c r="H216" s="151">
        <v>75364166.670000002</v>
      </c>
      <c r="I216" s="151">
        <v>0</v>
      </c>
      <c r="J216" s="151">
        <v>0</v>
      </c>
    </row>
    <row r="217" spans="1:10" ht="15.75">
      <c r="A217" s="153" t="s">
        <v>865</v>
      </c>
      <c r="B217" s="154" t="s">
        <v>330</v>
      </c>
      <c r="C217" s="154" t="s">
        <v>301</v>
      </c>
      <c r="D217" s="154" t="s">
        <v>367</v>
      </c>
      <c r="E217" s="154" t="s">
        <v>276</v>
      </c>
      <c r="F217" s="154" t="s">
        <v>866</v>
      </c>
      <c r="G217" s="155" t="s">
        <v>278</v>
      </c>
      <c r="H217" s="156">
        <v>67187490</v>
      </c>
      <c r="I217" s="156">
        <v>0</v>
      </c>
      <c r="J217" s="156">
        <v>0</v>
      </c>
    </row>
    <row r="218" spans="1:10" ht="31.5">
      <c r="A218" s="153" t="s">
        <v>333</v>
      </c>
      <c r="B218" s="154" t="s">
        <v>330</v>
      </c>
      <c r="C218" s="154" t="s">
        <v>301</v>
      </c>
      <c r="D218" s="154" t="s">
        <v>367</v>
      </c>
      <c r="E218" s="154" t="s">
        <v>276</v>
      </c>
      <c r="F218" s="154" t="s">
        <v>866</v>
      </c>
      <c r="G218" s="154" t="s">
        <v>251</v>
      </c>
      <c r="H218" s="156">
        <v>67187490</v>
      </c>
      <c r="I218" s="156">
        <v>0</v>
      </c>
      <c r="J218" s="156">
        <v>0</v>
      </c>
    </row>
    <row r="219" spans="1:10" ht="15.75">
      <c r="A219" s="153" t="s">
        <v>334</v>
      </c>
      <c r="B219" s="154" t="s">
        <v>330</v>
      </c>
      <c r="C219" s="154" t="s">
        <v>301</v>
      </c>
      <c r="D219" s="154" t="s">
        <v>367</v>
      </c>
      <c r="E219" s="154" t="s">
        <v>276</v>
      </c>
      <c r="F219" s="154" t="s">
        <v>866</v>
      </c>
      <c r="G219" s="154" t="s">
        <v>252</v>
      </c>
      <c r="H219" s="156">
        <v>67187490</v>
      </c>
      <c r="I219" s="156">
        <v>0</v>
      </c>
      <c r="J219" s="156">
        <v>0</v>
      </c>
    </row>
    <row r="220" spans="1:10" ht="31.5">
      <c r="A220" s="153" t="s">
        <v>845</v>
      </c>
      <c r="B220" s="154" t="s">
        <v>330</v>
      </c>
      <c r="C220" s="154" t="s">
        <v>301</v>
      </c>
      <c r="D220" s="154" t="s">
        <v>367</v>
      </c>
      <c r="E220" s="154" t="s">
        <v>276</v>
      </c>
      <c r="F220" s="154" t="s">
        <v>848</v>
      </c>
      <c r="G220" s="155" t="s">
        <v>278</v>
      </c>
      <c r="H220" s="156">
        <v>8176676.6699999999</v>
      </c>
      <c r="I220" s="156">
        <v>0</v>
      </c>
      <c r="J220" s="156">
        <v>0</v>
      </c>
    </row>
    <row r="221" spans="1:10" ht="31.5">
      <c r="A221" s="153" t="s">
        <v>333</v>
      </c>
      <c r="B221" s="154" t="s">
        <v>330</v>
      </c>
      <c r="C221" s="154" t="s">
        <v>301</v>
      </c>
      <c r="D221" s="154" t="s">
        <v>367</v>
      </c>
      <c r="E221" s="154" t="s">
        <v>276</v>
      </c>
      <c r="F221" s="154" t="s">
        <v>848</v>
      </c>
      <c r="G221" s="154" t="s">
        <v>251</v>
      </c>
      <c r="H221" s="156">
        <v>8176676.6699999999</v>
      </c>
      <c r="I221" s="156">
        <v>0</v>
      </c>
      <c r="J221" s="156">
        <v>0</v>
      </c>
    </row>
    <row r="222" spans="1:10" ht="15.75">
      <c r="A222" s="153" t="s">
        <v>334</v>
      </c>
      <c r="B222" s="154" t="s">
        <v>330</v>
      </c>
      <c r="C222" s="154" t="s">
        <v>301</v>
      </c>
      <c r="D222" s="154" t="s">
        <v>367</v>
      </c>
      <c r="E222" s="154" t="s">
        <v>276</v>
      </c>
      <c r="F222" s="154" t="s">
        <v>848</v>
      </c>
      <c r="G222" s="154" t="s">
        <v>252</v>
      </c>
      <c r="H222" s="156">
        <v>8176676.6699999999</v>
      </c>
      <c r="I222" s="156">
        <v>0</v>
      </c>
      <c r="J222" s="156">
        <v>0</v>
      </c>
    </row>
    <row r="223" spans="1:10" ht="47.25">
      <c r="A223" s="149" t="s">
        <v>419</v>
      </c>
      <c r="B223" s="150" t="s">
        <v>330</v>
      </c>
      <c r="C223" s="150" t="s">
        <v>301</v>
      </c>
      <c r="D223" s="150" t="s">
        <v>376</v>
      </c>
      <c r="E223" s="135" t="s">
        <v>278</v>
      </c>
      <c r="F223" s="135" t="s">
        <v>278</v>
      </c>
      <c r="G223" s="135" t="s">
        <v>278</v>
      </c>
      <c r="H223" s="151">
        <v>813535.16</v>
      </c>
      <c r="I223" s="151">
        <v>844651.65</v>
      </c>
      <c r="J223" s="151">
        <v>844651.65</v>
      </c>
    </row>
    <row r="224" spans="1:10" ht="15.75">
      <c r="A224" s="149" t="s">
        <v>399</v>
      </c>
      <c r="B224" s="150" t="s">
        <v>330</v>
      </c>
      <c r="C224" s="150" t="s">
        <v>301</v>
      </c>
      <c r="D224" s="150" t="s">
        <v>376</v>
      </c>
      <c r="E224" s="150" t="s">
        <v>276</v>
      </c>
      <c r="F224" s="152" t="s">
        <v>278</v>
      </c>
      <c r="G224" s="152" t="s">
        <v>278</v>
      </c>
      <c r="H224" s="151">
        <v>813535.16</v>
      </c>
      <c r="I224" s="151">
        <v>844651.65</v>
      </c>
      <c r="J224" s="151">
        <v>844651.65</v>
      </c>
    </row>
    <row r="225" spans="1:10" ht="47.25">
      <c r="A225" s="153" t="s">
        <v>419</v>
      </c>
      <c r="B225" s="154" t="s">
        <v>330</v>
      </c>
      <c r="C225" s="154" t="s">
        <v>301</v>
      </c>
      <c r="D225" s="154" t="s">
        <v>376</v>
      </c>
      <c r="E225" s="154" t="s">
        <v>276</v>
      </c>
      <c r="F225" s="154" t="s">
        <v>420</v>
      </c>
      <c r="G225" s="155" t="s">
        <v>278</v>
      </c>
      <c r="H225" s="156">
        <v>813535.16</v>
      </c>
      <c r="I225" s="156">
        <v>844651.65</v>
      </c>
      <c r="J225" s="156">
        <v>844651.65</v>
      </c>
    </row>
    <row r="226" spans="1:10" ht="31.5">
      <c r="A226" s="153" t="s">
        <v>333</v>
      </c>
      <c r="B226" s="154" t="s">
        <v>330</v>
      </c>
      <c r="C226" s="154" t="s">
        <v>301</v>
      </c>
      <c r="D226" s="154" t="s">
        <v>376</v>
      </c>
      <c r="E226" s="154" t="s">
        <v>276</v>
      </c>
      <c r="F226" s="154" t="s">
        <v>420</v>
      </c>
      <c r="G226" s="154" t="s">
        <v>251</v>
      </c>
      <c r="H226" s="156">
        <v>813535.16</v>
      </c>
      <c r="I226" s="156">
        <v>844651.65</v>
      </c>
      <c r="J226" s="156">
        <v>844651.65</v>
      </c>
    </row>
    <row r="227" spans="1:10" ht="15.75">
      <c r="A227" s="153" t="s">
        <v>334</v>
      </c>
      <c r="B227" s="154" t="s">
        <v>330</v>
      </c>
      <c r="C227" s="154" t="s">
        <v>301</v>
      </c>
      <c r="D227" s="154" t="s">
        <v>376</v>
      </c>
      <c r="E227" s="154" t="s">
        <v>276</v>
      </c>
      <c r="F227" s="154" t="s">
        <v>420</v>
      </c>
      <c r="G227" s="154" t="s">
        <v>252</v>
      </c>
      <c r="H227" s="156">
        <v>813535.16</v>
      </c>
      <c r="I227" s="156">
        <v>844651.65</v>
      </c>
      <c r="J227" s="156">
        <v>844651.65</v>
      </c>
    </row>
    <row r="228" spans="1:10" ht="63">
      <c r="A228" s="149" t="s">
        <v>625</v>
      </c>
      <c r="B228" s="150" t="s">
        <v>330</v>
      </c>
      <c r="C228" s="150" t="s">
        <v>301</v>
      </c>
      <c r="D228" s="150" t="s">
        <v>380</v>
      </c>
      <c r="E228" s="135" t="s">
        <v>278</v>
      </c>
      <c r="F228" s="135" t="s">
        <v>278</v>
      </c>
      <c r="G228" s="135" t="s">
        <v>278</v>
      </c>
      <c r="H228" s="151">
        <v>3245100</v>
      </c>
      <c r="I228" s="151">
        <v>1897239</v>
      </c>
      <c r="J228" s="151">
        <v>1897239</v>
      </c>
    </row>
    <row r="229" spans="1:10" ht="15.75">
      <c r="A229" s="149" t="s">
        <v>399</v>
      </c>
      <c r="B229" s="150" t="s">
        <v>330</v>
      </c>
      <c r="C229" s="150" t="s">
        <v>301</v>
      </c>
      <c r="D229" s="150" t="s">
        <v>380</v>
      </c>
      <c r="E229" s="150" t="s">
        <v>276</v>
      </c>
      <c r="F229" s="152" t="s">
        <v>278</v>
      </c>
      <c r="G229" s="152" t="s">
        <v>278</v>
      </c>
      <c r="H229" s="151">
        <v>3245100</v>
      </c>
      <c r="I229" s="151">
        <v>1897239</v>
      </c>
      <c r="J229" s="151">
        <v>1897239</v>
      </c>
    </row>
    <row r="230" spans="1:10" ht="31.5">
      <c r="A230" s="153" t="s">
        <v>421</v>
      </c>
      <c r="B230" s="154" t="s">
        <v>330</v>
      </c>
      <c r="C230" s="154" t="s">
        <v>301</v>
      </c>
      <c r="D230" s="154" t="s">
        <v>380</v>
      </c>
      <c r="E230" s="154" t="s">
        <v>276</v>
      </c>
      <c r="F230" s="154" t="s">
        <v>422</v>
      </c>
      <c r="G230" s="155" t="s">
        <v>278</v>
      </c>
      <c r="H230" s="156">
        <v>1111000</v>
      </c>
      <c r="I230" s="156">
        <v>950000</v>
      </c>
      <c r="J230" s="156">
        <v>950000</v>
      </c>
    </row>
    <row r="231" spans="1:10" ht="31.5">
      <c r="A231" s="153" t="s">
        <v>311</v>
      </c>
      <c r="B231" s="154" t="s">
        <v>330</v>
      </c>
      <c r="C231" s="154" t="s">
        <v>301</v>
      </c>
      <c r="D231" s="154" t="s">
        <v>380</v>
      </c>
      <c r="E231" s="154" t="s">
        <v>276</v>
      </c>
      <c r="F231" s="154" t="s">
        <v>422</v>
      </c>
      <c r="G231" s="154" t="s">
        <v>245</v>
      </c>
      <c r="H231" s="156">
        <v>1111000</v>
      </c>
      <c r="I231" s="156">
        <v>950000</v>
      </c>
      <c r="J231" s="156">
        <v>950000</v>
      </c>
    </row>
    <row r="232" spans="1:10" ht="31.5">
      <c r="A232" s="153" t="s">
        <v>312</v>
      </c>
      <c r="B232" s="154" t="s">
        <v>330</v>
      </c>
      <c r="C232" s="154" t="s">
        <v>301</v>
      </c>
      <c r="D232" s="154" t="s">
        <v>380</v>
      </c>
      <c r="E232" s="154" t="s">
        <v>276</v>
      </c>
      <c r="F232" s="154" t="s">
        <v>422</v>
      </c>
      <c r="G232" s="154" t="s">
        <v>246</v>
      </c>
      <c r="H232" s="156">
        <v>1111000</v>
      </c>
      <c r="I232" s="156">
        <v>950000</v>
      </c>
      <c r="J232" s="156">
        <v>950000</v>
      </c>
    </row>
    <row r="233" spans="1:10" ht="15.75">
      <c r="A233" s="153" t="s">
        <v>423</v>
      </c>
      <c r="B233" s="154" t="s">
        <v>330</v>
      </c>
      <c r="C233" s="154" t="s">
        <v>301</v>
      </c>
      <c r="D233" s="154" t="s">
        <v>380</v>
      </c>
      <c r="E233" s="154" t="s">
        <v>276</v>
      </c>
      <c r="F233" s="154" t="s">
        <v>424</v>
      </c>
      <c r="G233" s="155" t="s">
        <v>278</v>
      </c>
      <c r="H233" s="156">
        <v>696600</v>
      </c>
      <c r="I233" s="156">
        <v>205000</v>
      </c>
      <c r="J233" s="156">
        <v>205000</v>
      </c>
    </row>
    <row r="234" spans="1:10" ht="63">
      <c r="A234" s="153" t="s">
        <v>305</v>
      </c>
      <c r="B234" s="154" t="s">
        <v>330</v>
      </c>
      <c r="C234" s="154" t="s">
        <v>301</v>
      </c>
      <c r="D234" s="154" t="s">
        <v>380</v>
      </c>
      <c r="E234" s="154" t="s">
        <v>276</v>
      </c>
      <c r="F234" s="154" t="s">
        <v>424</v>
      </c>
      <c r="G234" s="154" t="s">
        <v>243</v>
      </c>
      <c r="H234" s="156">
        <v>4000</v>
      </c>
      <c r="I234" s="156">
        <v>0</v>
      </c>
      <c r="J234" s="156">
        <v>0</v>
      </c>
    </row>
    <row r="235" spans="1:10" ht="15.75">
      <c r="A235" s="153" t="s">
        <v>315</v>
      </c>
      <c r="B235" s="154" t="s">
        <v>330</v>
      </c>
      <c r="C235" s="154" t="s">
        <v>301</v>
      </c>
      <c r="D235" s="154" t="s">
        <v>380</v>
      </c>
      <c r="E235" s="154" t="s">
        <v>276</v>
      </c>
      <c r="F235" s="154" t="s">
        <v>424</v>
      </c>
      <c r="G235" s="154" t="s">
        <v>255</v>
      </c>
      <c r="H235" s="156">
        <v>4000</v>
      </c>
      <c r="I235" s="156">
        <v>0</v>
      </c>
      <c r="J235" s="156">
        <v>0</v>
      </c>
    </row>
    <row r="236" spans="1:10" ht="31.5">
      <c r="A236" s="153" t="s">
        <v>311</v>
      </c>
      <c r="B236" s="154" t="s">
        <v>330</v>
      </c>
      <c r="C236" s="154" t="s">
        <v>301</v>
      </c>
      <c r="D236" s="154" t="s">
        <v>380</v>
      </c>
      <c r="E236" s="154" t="s">
        <v>276</v>
      </c>
      <c r="F236" s="154" t="s">
        <v>424</v>
      </c>
      <c r="G236" s="154" t="s">
        <v>245</v>
      </c>
      <c r="H236" s="156">
        <v>692600</v>
      </c>
      <c r="I236" s="156">
        <v>205000</v>
      </c>
      <c r="J236" s="156">
        <v>205000</v>
      </c>
    </row>
    <row r="237" spans="1:10" ht="31.5">
      <c r="A237" s="153" t="s">
        <v>312</v>
      </c>
      <c r="B237" s="154" t="s">
        <v>330</v>
      </c>
      <c r="C237" s="154" t="s">
        <v>301</v>
      </c>
      <c r="D237" s="154" t="s">
        <v>380</v>
      </c>
      <c r="E237" s="154" t="s">
        <v>276</v>
      </c>
      <c r="F237" s="154" t="s">
        <v>424</v>
      </c>
      <c r="G237" s="154" t="s">
        <v>246</v>
      </c>
      <c r="H237" s="156">
        <v>692600</v>
      </c>
      <c r="I237" s="156">
        <v>205000</v>
      </c>
      <c r="J237" s="156">
        <v>205000</v>
      </c>
    </row>
    <row r="238" spans="1:10" ht="31.5">
      <c r="A238" s="153" t="s">
        <v>425</v>
      </c>
      <c r="B238" s="154" t="s">
        <v>330</v>
      </c>
      <c r="C238" s="154" t="s">
        <v>301</v>
      </c>
      <c r="D238" s="154" t="s">
        <v>380</v>
      </c>
      <c r="E238" s="154" t="s">
        <v>276</v>
      </c>
      <c r="F238" s="154" t="s">
        <v>426</v>
      </c>
      <c r="G238" s="155" t="s">
        <v>278</v>
      </c>
      <c r="H238" s="156">
        <v>397500</v>
      </c>
      <c r="I238" s="156">
        <v>328239</v>
      </c>
      <c r="J238" s="156">
        <v>328239</v>
      </c>
    </row>
    <row r="239" spans="1:10" ht="31.5">
      <c r="A239" s="153" t="s">
        <v>333</v>
      </c>
      <c r="B239" s="154" t="s">
        <v>330</v>
      </c>
      <c r="C239" s="154" t="s">
        <v>301</v>
      </c>
      <c r="D239" s="154" t="s">
        <v>380</v>
      </c>
      <c r="E239" s="154" t="s">
        <v>276</v>
      </c>
      <c r="F239" s="154" t="s">
        <v>426</v>
      </c>
      <c r="G239" s="154" t="s">
        <v>251</v>
      </c>
      <c r="H239" s="156">
        <v>397500</v>
      </c>
      <c r="I239" s="156">
        <v>328239</v>
      </c>
      <c r="J239" s="156">
        <v>328239</v>
      </c>
    </row>
    <row r="240" spans="1:10" ht="15.75">
      <c r="A240" s="153" t="s">
        <v>334</v>
      </c>
      <c r="B240" s="154" t="s">
        <v>330</v>
      </c>
      <c r="C240" s="154" t="s">
        <v>301</v>
      </c>
      <c r="D240" s="154" t="s">
        <v>380</v>
      </c>
      <c r="E240" s="154" t="s">
        <v>276</v>
      </c>
      <c r="F240" s="154" t="s">
        <v>426</v>
      </c>
      <c r="G240" s="154" t="s">
        <v>252</v>
      </c>
      <c r="H240" s="156">
        <v>397500</v>
      </c>
      <c r="I240" s="156">
        <v>328239</v>
      </c>
      <c r="J240" s="156">
        <v>328239</v>
      </c>
    </row>
    <row r="241" spans="1:10" ht="15.75">
      <c r="A241" s="153" t="s">
        <v>427</v>
      </c>
      <c r="B241" s="154" t="s">
        <v>330</v>
      </c>
      <c r="C241" s="154" t="s">
        <v>301</v>
      </c>
      <c r="D241" s="154" t="s">
        <v>380</v>
      </c>
      <c r="E241" s="154" t="s">
        <v>276</v>
      </c>
      <c r="F241" s="154" t="s">
        <v>428</v>
      </c>
      <c r="G241" s="155" t="s">
        <v>278</v>
      </c>
      <c r="H241" s="156">
        <v>1040000</v>
      </c>
      <c r="I241" s="156">
        <v>414000</v>
      </c>
      <c r="J241" s="156">
        <v>414000</v>
      </c>
    </row>
    <row r="242" spans="1:10" ht="15.75">
      <c r="A242" s="153" t="s">
        <v>347</v>
      </c>
      <c r="B242" s="154" t="s">
        <v>330</v>
      </c>
      <c r="C242" s="154" t="s">
        <v>301</v>
      </c>
      <c r="D242" s="154" t="s">
        <v>380</v>
      </c>
      <c r="E242" s="154" t="s">
        <v>276</v>
      </c>
      <c r="F242" s="154" t="s">
        <v>428</v>
      </c>
      <c r="G242" s="154" t="s">
        <v>261</v>
      </c>
      <c r="H242" s="156">
        <v>1040000</v>
      </c>
      <c r="I242" s="156">
        <v>414000</v>
      </c>
      <c r="J242" s="156">
        <v>414000</v>
      </c>
    </row>
    <row r="243" spans="1:10" ht="15.75">
      <c r="A243" s="153" t="s">
        <v>427</v>
      </c>
      <c r="B243" s="154" t="s">
        <v>330</v>
      </c>
      <c r="C243" s="154" t="s">
        <v>301</v>
      </c>
      <c r="D243" s="154" t="s">
        <v>380</v>
      </c>
      <c r="E243" s="154" t="s">
        <v>276</v>
      </c>
      <c r="F243" s="154" t="s">
        <v>428</v>
      </c>
      <c r="G243" s="154" t="s">
        <v>262</v>
      </c>
      <c r="H243" s="156">
        <v>1040000</v>
      </c>
      <c r="I243" s="156">
        <v>414000</v>
      </c>
      <c r="J243" s="156">
        <v>414000</v>
      </c>
    </row>
    <row r="244" spans="1:10" ht="47.25">
      <c r="A244" s="149" t="s">
        <v>429</v>
      </c>
      <c r="B244" s="150" t="s">
        <v>330</v>
      </c>
      <c r="C244" s="150" t="s">
        <v>301</v>
      </c>
      <c r="D244" s="150" t="s">
        <v>430</v>
      </c>
      <c r="E244" s="135" t="s">
        <v>278</v>
      </c>
      <c r="F244" s="135" t="s">
        <v>278</v>
      </c>
      <c r="G244" s="135" t="s">
        <v>278</v>
      </c>
      <c r="H244" s="151">
        <v>1040626.02</v>
      </c>
      <c r="I244" s="151">
        <v>638895.99</v>
      </c>
      <c r="J244" s="151">
        <v>638895.99</v>
      </c>
    </row>
    <row r="245" spans="1:10" ht="15.75">
      <c r="A245" s="149" t="s">
        <v>399</v>
      </c>
      <c r="B245" s="150" t="s">
        <v>330</v>
      </c>
      <c r="C245" s="150" t="s">
        <v>301</v>
      </c>
      <c r="D245" s="150" t="s">
        <v>430</v>
      </c>
      <c r="E245" s="150" t="s">
        <v>276</v>
      </c>
      <c r="F245" s="152" t="s">
        <v>278</v>
      </c>
      <c r="G245" s="152" t="s">
        <v>278</v>
      </c>
      <c r="H245" s="151">
        <v>1040626.02</v>
      </c>
      <c r="I245" s="151">
        <v>638895.99</v>
      </c>
      <c r="J245" s="151">
        <v>638895.99</v>
      </c>
    </row>
    <row r="246" spans="1:10" ht="47.25">
      <c r="A246" s="153" t="s">
        <v>429</v>
      </c>
      <c r="B246" s="154" t="s">
        <v>330</v>
      </c>
      <c r="C246" s="154" t="s">
        <v>301</v>
      </c>
      <c r="D246" s="154" t="s">
        <v>430</v>
      </c>
      <c r="E246" s="154" t="s">
        <v>276</v>
      </c>
      <c r="F246" s="154" t="s">
        <v>431</v>
      </c>
      <c r="G246" s="155" t="s">
        <v>278</v>
      </c>
      <c r="H246" s="156">
        <v>1040626.02</v>
      </c>
      <c r="I246" s="156">
        <v>638895.99</v>
      </c>
      <c r="J246" s="156">
        <v>638895.99</v>
      </c>
    </row>
    <row r="247" spans="1:10" ht="31.5">
      <c r="A247" s="153" t="s">
        <v>333</v>
      </c>
      <c r="B247" s="154" t="s">
        <v>330</v>
      </c>
      <c r="C247" s="154" t="s">
        <v>301</v>
      </c>
      <c r="D247" s="154" t="s">
        <v>430</v>
      </c>
      <c r="E247" s="154" t="s">
        <v>276</v>
      </c>
      <c r="F247" s="154" t="s">
        <v>431</v>
      </c>
      <c r="G247" s="154" t="s">
        <v>251</v>
      </c>
      <c r="H247" s="156">
        <v>1040626.02</v>
      </c>
      <c r="I247" s="156">
        <v>638895.99</v>
      </c>
      <c r="J247" s="156">
        <v>638895.99</v>
      </c>
    </row>
    <row r="248" spans="1:10" ht="15.75">
      <c r="A248" s="153" t="s">
        <v>334</v>
      </c>
      <c r="B248" s="154" t="s">
        <v>330</v>
      </c>
      <c r="C248" s="154" t="s">
        <v>301</v>
      </c>
      <c r="D248" s="154" t="s">
        <v>430</v>
      </c>
      <c r="E248" s="154" t="s">
        <v>276</v>
      </c>
      <c r="F248" s="154" t="s">
        <v>431</v>
      </c>
      <c r="G248" s="154" t="s">
        <v>252</v>
      </c>
      <c r="H248" s="156">
        <v>1040626.02</v>
      </c>
      <c r="I248" s="156">
        <v>638895.99</v>
      </c>
      <c r="J248" s="156">
        <v>638895.99</v>
      </c>
    </row>
    <row r="249" spans="1:10" ht="15.75">
      <c r="A249" s="149" t="s">
        <v>432</v>
      </c>
      <c r="B249" s="150" t="s">
        <v>330</v>
      </c>
      <c r="C249" s="150" t="s">
        <v>301</v>
      </c>
      <c r="D249" s="150" t="s">
        <v>297</v>
      </c>
      <c r="E249" s="135" t="s">
        <v>278</v>
      </c>
      <c r="F249" s="135" t="s">
        <v>278</v>
      </c>
      <c r="G249" s="135" t="s">
        <v>278</v>
      </c>
      <c r="H249" s="151">
        <v>67845184.590000004</v>
      </c>
      <c r="I249" s="151">
        <v>67845184.590000004</v>
      </c>
      <c r="J249" s="151">
        <v>66110071.530000001</v>
      </c>
    </row>
    <row r="250" spans="1:10" ht="15.75">
      <c r="A250" s="149" t="s">
        <v>399</v>
      </c>
      <c r="B250" s="150" t="s">
        <v>330</v>
      </c>
      <c r="C250" s="150" t="s">
        <v>301</v>
      </c>
      <c r="D250" s="150" t="s">
        <v>297</v>
      </c>
      <c r="E250" s="150" t="s">
        <v>276</v>
      </c>
      <c r="F250" s="152" t="s">
        <v>278</v>
      </c>
      <c r="G250" s="152" t="s">
        <v>278</v>
      </c>
      <c r="H250" s="151">
        <v>67845184.590000004</v>
      </c>
      <c r="I250" s="151">
        <v>67845184.590000004</v>
      </c>
      <c r="J250" s="151">
        <v>66110071.530000001</v>
      </c>
    </row>
    <row r="251" spans="1:10" ht="15.75">
      <c r="A251" s="153" t="s">
        <v>433</v>
      </c>
      <c r="B251" s="154" t="s">
        <v>330</v>
      </c>
      <c r="C251" s="154" t="s">
        <v>301</v>
      </c>
      <c r="D251" s="154" t="s">
        <v>297</v>
      </c>
      <c r="E251" s="154" t="s">
        <v>276</v>
      </c>
      <c r="F251" s="154" t="s">
        <v>434</v>
      </c>
      <c r="G251" s="155" t="s">
        <v>278</v>
      </c>
      <c r="H251" s="156">
        <v>26297508</v>
      </c>
      <c r="I251" s="156">
        <v>26297508</v>
      </c>
      <c r="J251" s="156">
        <v>26297508</v>
      </c>
    </row>
    <row r="252" spans="1:10" ht="31.5">
      <c r="A252" s="153" t="s">
        <v>333</v>
      </c>
      <c r="B252" s="154" t="s">
        <v>330</v>
      </c>
      <c r="C252" s="154" t="s">
        <v>301</v>
      </c>
      <c r="D252" s="154" t="s">
        <v>297</v>
      </c>
      <c r="E252" s="154" t="s">
        <v>276</v>
      </c>
      <c r="F252" s="154" t="s">
        <v>434</v>
      </c>
      <c r="G252" s="154" t="s">
        <v>251</v>
      </c>
      <c r="H252" s="156">
        <v>26297508</v>
      </c>
      <c r="I252" s="156">
        <v>26297508</v>
      </c>
      <c r="J252" s="156">
        <v>26297508</v>
      </c>
    </row>
    <row r="253" spans="1:10" ht="15.75">
      <c r="A253" s="153" t="s">
        <v>334</v>
      </c>
      <c r="B253" s="154" t="s">
        <v>330</v>
      </c>
      <c r="C253" s="154" t="s">
        <v>301</v>
      </c>
      <c r="D253" s="154" t="s">
        <v>297</v>
      </c>
      <c r="E253" s="154" t="s">
        <v>276</v>
      </c>
      <c r="F253" s="154" t="s">
        <v>434</v>
      </c>
      <c r="G253" s="154" t="s">
        <v>252</v>
      </c>
      <c r="H253" s="156">
        <v>24589698</v>
      </c>
      <c r="I253" s="156">
        <v>24589698</v>
      </c>
      <c r="J253" s="156">
        <v>24589698</v>
      </c>
    </row>
    <row r="254" spans="1:10" ht="15.75">
      <c r="A254" s="153" t="s">
        <v>407</v>
      </c>
      <c r="B254" s="154" t="s">
        <v>330</v>
      </c>
      <c r="C254" s="154" t="s">
        <v>301</v>
      </c>
      <c r="D254" s="154" t="s">
        <v>297</v>
      </c>
      <c r="E254" s="154" t="s">
        <v>276</v>
      </c>
      <c r="F254" s="154" t="s">
        <v>434</v>
      </c>
      <c r="G254" s="154" t="s">
        <v>260</v>
      </c>
      <c r="H254" s="156">
        <v>1707810</v>
      </c>
      <c r="I254" s="156">
        <v>1707810</v>
      </c>
      <c r="J254" s="156">
        <v>1707810</v>
      </c>
    </row>
    <row r="255" spans="1:10" ht="47.25">
      <c r="A255" s="153" t="s">
        <v>435</v>
      </c>
      <c r="B255" s="154" t="s">
        <v>330</v>
      </c>
      <c r="C255" s="154" t="s">
        <v>301</v>
      </c>
      <c r="D255" s="154" t="s">
        <v>297</v>
      </c>
      <c r="E255" s="154" t="s">
        <v>276</v>
      </c>
      <c r="F255" s="154" t="s">
        <v>436</v>
      </c>
      <c r="G255" s="155" t="s">
        <v>278</v>
      </c>
      <c r="H255" s="156">
        <v>41547676.590000004</v>
      </c>
      <c r="I255" s="156">
        <v>41547676.590000004</v>
      </c>
      <c r="J255" s="156">
        <v>39812563.530000001</v>
      </c>
    </row>
    <row r="256" spans="1:10" ht="31.5">
      <c r="A256" s="153" t="s">
        <v>333</v>
      </c>
      <c r="B256" s="154" t="s">
        <v>330</v>
      </c>
      <c r="C256" s="154" t="s">
        <v>301</v>
      </c>
      <c r="D256" s="154" t="s">
        <v>297</v>
      </c>
      <c r="E256" s="154" t="s">
        <v>276</v>
      </c>
      <c r="F256" s="154" t="s">
        <v>436</v>
      </c>
      <c r="G256" s="154" t="s">
        <v>251</v>
      </c>
      <c r="H256" s="156">
        <v>41547676.590000004</v>
      </c>
      <c r="I256" s="156">
        <v>41547676.590000004</v>
      </c>
      <c r="J256" s="156">
        <v>39812563.530000001</v>
      </c>
    </row>
    <row r="257" spans="1:10" ht="15.75">
      <c r="A257" s="153" t="s">
        <v>334</v>
      </c>
      <c r="B257" s="154" t="s">
        <v>330</v>
      </c>
      <c r="C257" s="154" t="s">
        <v>301</v>
      </c>
      <c r="D257" s="154" t="s">
        <v>297</v>
      </c>
      <c r="E257" s="154" t="s">
        <v>276</v>
      </c>
      <c r="F257" s="154" t="s">
        <v>436</v>
      </c>
      <c r="G257" s="154" t="s">
        <v>252</v>
      </c>
      <c r="H257" s="156">
        <v>41547676.590000004</v>
      </c>
      <c r="I257" s="156">
        <v>41547676.590000004</v>
      </c>
      <c r="J257" s="156">
        <v>39812563.530000001</v>
      </c>
    </row>
    <row r="258" spans="1:10" ht="31.5">
      <c r="A258" s="149" t="s">
        <v>437</v>
      </c>
      <c r="B258" s="150" t="s">
        <v>330</v>
      </c>
      <c r="C258" s="150" t="s">
        <v>301</v>
      </c>
      <c r="D258" s="150" t="s">
        <v>438</v>
      </c>
      <c r="E258" s="135" t="s">
        <v>278</v>
      </c>
      <c r="F258" s="135" t="s">
        <v>278</v>
      </c>
      <c r="G258" s="135" t="s">
        <v>278</v>
      </c>
      <c r="H258" s="151">
        <v>2411136</v>
      </c>
      <c r="I258" s="151">
        <v>2411136</v>
      </c>
      <c r="J258" s="151">
        <v>2411136</v>
      </c>
    </row>
    <row r="259" spans="1:10" ht="15.75">
      <c r="A259" s="149" t="s">
        <v>399</v>
      </c>
      <c r="B259" s="150" t="s">
        <v>330</v>
      </c>
      <c r="C259" s="150" t="s">
        <v>301</v>
      </c>
      <c r="D259" s="150" t="s">
        <v>438</v>
      </c>
      <c r="E259" s="150" t="s">
        <v>276</v>
      </c>
      <c r="F259" s="152" t="s">
        <v>278</v>
      </c>
      <c r="G259" s="152" t="s">
        <v>278</v>
      </c>
      <c r="H259" s="151">
        <v>2411136</v>
      </c>
      <c r="I259" s="151">
        <v>2411136</v>
      </c>
      <c r="J259" s="151">
        <v>2411136</v>
      </c>
    </row>
    <row r="260" spans="1:10" ht="31.5">
      <c r="A260" s="153" t="s">
        <v>604</v>
      </c>
      <c r="B260" s="154" t="s">
        <v>330</v>
      </c>
      <c r="C260" s="154" t="s">
        <v>301</v>
      </c>
      <c r="D260" s="154" t="s">
        <v>438</v>
      </c>
      <c r="E260" s="154" t="s">
        <v>276</v>
      </c>
      <c r="F260" s="154" t="s">
        <v>439</v>
      </c>
      <c r="G260" s="155" t="s">
        <v>278</v>
      </c>
      <c r="H260" s="156">
        <v>2411136</v>
      </c>
      <c r="I260" s="156">
        <v>2411136</v>
      </c>
      <c r="J260" s="156">
        <v>2411136</v>
      </c>
    </row>
    <row r="261" spans="1:10" ht="31.5">
      <c r="A261" s="153" t="s">
        <v>333</v>
      </c>
      <c r="B261" s="154" t="s">
        <v>330</v>
      </c>
      <c r="C261" s="154" t="s">
        <v>301</v>
      </c>
      <c r="D261" s="154" t="s">
        <v>438</v>
      </c>
      <c r="E261" s="154" t="s">
        <v>276</v>
      </c>
      <c r="F261" s="154" t="s">
        <v>439</v>
      </c>
      <c r="G261" s="154" t="s">
        <v>251</v>
      </c>
      <c r="H261" s="156">
        <v>2411136</v>
      </c>
      <c r="I261" s="156">
        <v>2411136</v>
      </c>
      <c r="J261" s="156">
        <v>2411136</v>
      </c>
    </row>
    <row r="262" spans="1:10" ht="15.75">
      <c r="A262" s="153" t="s">
        <v>334</v>
      </c>
      <c r="B262" s="154" t="s">
        <v>330</v>
      </c>
      <c r="C262" s="154" t="s">
        <v>301</v>
      </c>
      <c r="D262" s="154" t="s">
        <v>438</v>
      </c>
      <c r="E262" s="154" t="s">
        <v>276</v>
      </c>
      <c r="F262" s="154" t="s">
        <v>439</v>
      </c>
      <c r="G262" s="154" t="s">
        <v>252</v>
      </c>
      <c r="H262" s="156">
        <v>2411136</v>
      </c>
      <c r="I262" s="156">
        <v>2411136</v>
      </c>
      <c r="J262" s="156">
        <v>2411136</v>
      </c>
    </row>
    <row r="263" spans="1:10" ht="15.75">
      <c r="A263" s="149" t="s">
        <v>440</v>
      </c>
      <c r="B263" s="150" t="s">
        <v>330</v>
      </c>
      <c r="C263" s="150" t="s">
        <v>301</v>
      </c>
      <c r="D263" s="150" t="s">
        <v>441</v>
      </c>
      <c r="E263" s="135" t="s">
        <v>278</v>
      </c>
      <c r="F263" s="135" t="s">
        <v>278</v>
      </c>
      <c r="G263" s="135" t="s">
        <v>278</v>
      </c>
      <c r="H263" s="151">
        <v>10256400</v>
      </c>
      <c r="I263" s="151">
        <v>10244400</v>
      </c>
      <c r="J263" s="151">
        <v>10244400</v>
      </c>
    </row>
    <row r="264" spans="1:10" ht="15.75">
      <c r="A264" s="149" t="s">
        <v>399</v>
      </c>
      <c r="B264" s="150" t="s">
        <v>330</v>
      </c>
      <c r="C264" s="150" t="s">
        <v>301</v>
      </c>
      <c r="D264" s="150" t="s">
        <v>441</v>
      </c>
      <c r="E264" s="150" t="s">
        <v>276</v>
      </c>
      <c r="F264" s="152" t="s">
        <v>278</v>
      </c>
      <c r="G264" s="152" t="s">
        <v>278</v>
      </c>
      <c r="H264" s="151">
        <v>10256400</v>
      </c>
      <c r="I264" s="151">
        <v>10244400</v>
      </c>
      <c r="J264" s="151">
        <v>10244400</v>
      </c>
    </row>
    <row r="265" spans="1:10" ht="94.5">
      <c r="A265" s="153" t="s">
        <v>442</v>
      </c>
      <c r="B265" s="154" t="s">
        <v>330</v>
      </c>
      <c r="C265" s="154" t="s">
        <v>301</v>
      </c>
      <c r="D265" s="154" t="s">
        <v>441</v>
      </c>
      <c r="E265" s="154" t="s">
        <v>276</v>
      </c>
      <c r="F265" s="154" t="s">
        <v>443</v>
      </c>
      <c r="G265" s="155" t="s">
        <v>278</v>
      </c>
      <c r="H265" s="156">
        <v>10256400</v>
      </c>
      <c r="I265" s="156">
        <v>10244400</v>
      </c>
      <c r="J265" s="156">
        <v>10244400</v>
      </c>
    </row>
    <row r="266" spans="1:10" ht="15.75">
      <c r="A266" s="153" t="s">
        <v>347</v>
      </c>
      <c r="B266" s="154" t="s">
        <v>330</v>
      </c>
      <c r="C266" s="154" t="s">
        <v>301</v>
      </c>
      <c r="D266" s="154" t="s">
        <v>441</v>
      </c>
      <c r="E266" s="154" t="s">
        <v>276</v>
      </c>
      <c r="F266" s="154" t="s">
        <v>443</v>
      </c>
      <c r="G266" s="154" t="s">
        <v>261</v>
      </c>
      <c r="H266" s="156">
        <v>10256400</v>
      </c>
      <c r="I266" s="156">
        <v>10244400</v>
      </c>
      <c r="J266" s="156">
        <v>10244400</v>
      </c>
    </row>
    <row r="267" spans="1:10" ht="31.5">
      <c r="A267" s="153" t="s">
        <v>345</v>
      </c>
      <c r="B267" s="154" t="s">
        <v>330</v>
      </c>
      <c r="C267" s="154" t="s">
        <v>301</v>
      </c>
      <c r="D267" s="154" t="s">
        <v>441</v>
      </c>
      <c r="E267" s="154" t="s">
        <v>276</v>
      </c>
      <c r="F267" s="154" t="s">
        <v>443</v>
      </c>
      <c r="G267" s="154" t="s">
        <v>263</v>
      </c>
      <c r="H267" s="156">
        <v>10256400</v>
      </c>
      <c r="I267" s="156">
        <v>10244400</v>
      </c>
      <c r="J267" s="156">
        <v>10244400</v>
      </c>
    </row>
    <row r="268" spans="1:10" ht="47.25">
      <c r="A268" s="149" t="s">
        <v>626</v>
      </c>
      <c r="B268" s="150" t="s">
        <v>330</v>
      </c>
      <c r="C268" s="150" t="s">
        <v>301</v>
      </c>
      <c r="D268" s="150" t="s">
        <v>444</v>
      </c>
      <c r="E268" s="135" t="s">
        <v>278</v>
      </c>
      <c r="F268" s="135" t="s">
        <v>278</v>
      </c>
      <c r="G268" s="135" t="s">
        <v>278</v>
      </c>
      <c r="H268" s="151">
        <v>7807068</v>
      </c>
      <c r="I268" s="151">
        <v>7807068</v>
      </c>
      <c r="J268" s="151">
        <v>7807068</v>
      </c>
    </row>
    <row r="269" spans="1:10" ht="15.75">
      <c r="A269" s="149" t="s">
        <v>399</v>
      </c>
      <c r="B269" s="150" t="s">
        <v>330</v>
      </c>
      <c r="C269" s="150" t="s">
        <v>301</v>
      </c>
      <c r="D269" s="150" t="s">
        <v>444</v>
      </c>
      <c r="E269" s="150" t="s">
        <v>276</v>
      </c>
      <c r="F269" s="152" t="s">
        <v>278</v>
      </c>
      <c r="G269" s="152" t="s">
        <v>278</v>
      </c>
      <c r="H269" s="151">
        <v>7807068</v>
      </c>
      <c r="I269" s="151">
        <v>7807068</v>
      </c>
      <c r="J269" s="151">
        <v>7807068</v>
      </c>
    </row>
    <row r="270" spans="1:10" ht="47.25">
      <c r="A270" s="153" t="s">
        <v>445</v>
      </c>
      <c r="B270" s="154" t="s">
        <v>330</v>
      </c>
      <c r="C270" s="154" t="s">
        <v>301</v>
      </c>
      <c r="D270" s="154" t="s">
        <v>444</v>
      </c>
      <c r="E270" s="154" t="s">
        <v>276</v>
      </c>
      <c r="F270" s="154" t="s">
        <v>446</v>
      </c>
      <c r="G270" s="155" t="s">
        <v>278</v>
      </c>
      <c r="H270" s="156">
        <v>7807068</v>
      </c>
      <c r="I270" s="156">
        <v>7807068</v>
      </c>
      <c r="J270" s="156">
        <v>7807068</v>
      </c>
    </row>
    <row r="271" spans="1:10" ht="15.75">
      <c r="A271" s="153" t="s">
        <v>347</v>
      </c>
      <c r="B271" s="154" t="s">
        <v>330</v>
      </c>
      <c r="C271" s="154" t="s">
        <v>301</v>
      </c>
      <c r="D271" s="154" t="s">
        <v>444</v>
      </c>
      <c r="E271" s="154" t="s">
        <v>276</v>
      </c>
      <c r="F271" s="154" t="s">
        <v>446</v>
      </c>
      <c r="G271" s="154" t="s">
        <v>261</v>
      </c>
      <c r="H271" s="156">
        <v>7807068</v>
      </c>
      <c r="I271" s="156">
        <v>7807068</v>
      </c>
      <c r="J271" s="156">
        <v>7807068</v>
      </c>
    </row>
    <row r="272" spans="1:10" ht="31.5">
      <c r="A272" s="153" t="s">
        <v>345</v>
      </c>
      <c r="B272" s="154" t="s">
        <v>330</v>
      </c>
      <c r="C272" s="154" t="s">
        <v>301</v>
      </c>
      <c r="D272" s="154" t="s">
        <v>444</v>
      </c>
      <c r="E272" s="154" t="s">
        <v>276</v>
      </c>
      <c r="F272" s="154" t="s">
        <v>446</v>
      </c>
      <c r="G272" s="154" t="s">
        <v>263</v>
      </c>
      <c r="H272" s="156">
        <v>7807068</v>
      </c>
      <c r="I272" s="156">
        <v>7807068</v>
      </c>
      <c r="J272" s="156">
        <v>7807068</v>
      </c>
    </row>
    <row r="273" spans="1:10" ht="47.25">
      <c r="A273" s="149" t="s">
        <v>627</v>
      </c>
      <c r="B273" s="150" t="s">
        <v>330</v>
      </c>
      <c r="C273" s="150" t="s">
        <v>301</v>
      </c>
      <c r="D273" s="150" t="s">
        <v>628</v>
      </c>
      <c r="E273" s="135" t="s">
        <v>278</v>
      </c>
      <c r="F273" s="135" t="s">
        <v>278</v>
      </c>
      <c r="G273" s="135" t="s">
        <v>278</v>
      </c>
      <c r="H273" s="151">
        <v>29607480</v>
      </c>
      <c r="I273" s="151">
        <v>29295000</v>
      </c>
      <c r="J273" s="151">
        <v>29295000</v>
      </c>
    </row>
    <row r="274" spans="1:10" ht="15.75">
      <c r="A274" s="149" t="s">
        <v>399</v>
      </c>
      <c r="B274" s="150" t="s">
        <v>330</v>
      </c>
      <c r="C274" s="150" t="s">
        <v>301</v>
      </c>
      <c r="D274" s="150" t="s">
        <v>628</v>
      </c>
      <c r="E274" s="150" t="s">
        <v>276</v>
      </c>
      <c r="F274" s="152" t="s">
        <v>278</v>
      </c>
      <c r="G274" s="152" t="s">
        <v>278</v>
      </c>
      <c r="H274" s="151">
        <v>29607480</v>
      </c>
      <c r="I274" s="151">
        <v>29295000</v>
      </c>
      <c r="J274" s="151">
        <v>29295000</v>
      </c>
    </row>
    <row r="275" spans="1:10" ht="110.25">
      <c r="A275" s="153" t="s">
        <v>629</v>
      </c>
      <c r="B275" s="154" t="s">
        <v>330</v>
      </c>
      <c r="C275" s="154" t="s">
        <v>301</v>
      </c>
      <c r="D275" s="154" t="s">
        <v>628</v>
      </c>
      <c r="E275" s="154" t="s">
        <v>276</v>
      </c>
      <c r="F275" s="154" t="s">
        <v>447</v>
      </c>
      <c r="G275" s="155" t="s">
        <v>278</v>
      </c>
      <c r="H275" s="156">
        <v>29607480</v>
      </c>
      <c r="I275" s="156">
        <v>29295000</v>
      </c>
      <c r="J275" s="156">
        <v>29295000</v>
      </c>
    </row>
    <row r="276" spans="1:10" ht="31.5">
      <c r="A276" s="153" t="s">
        <v>333</v>
      </c>
      <c r="B276" s="154" t="s">
        <v>330</v>
      </c>
      <c r="C276" s="154" t="s">
        <v>301</v>
      </c>
      <c r="D276" s="154" t="s">
        <v>628</v>
      </c>
      <c r="E276" s="154" t="s">
        <v>276</v>
      </c>
      <c r="F276" s="154" t="s">
        <v>447</v>
      </c>
      <c r="G276" s="154" t="s">
        <v>251</v>
      </c>
      <c r="H276" s="156">
        <v>29607480</v>
      </c>
      <c r="I276" s="156">
        <v>29295000</v>
      </c>
      <c r="J276" s="156">
        <v>29295000</v>
      </c>
    </row>
    <row r="277" spans="1:10" ht="15.75">
      <c r="A277" s="153" t="s">
        <v>334</v>
      </c>
      <c r="B277" s="154" t="s">
        <v>330</v>
      </c>
      <c r="C277" s="154" t="s">
        <v>301</v>
      </c>
      <c r="D277" s="154" t="s">
        <v>628</v>
      </c>
      <c r="E277" s="154" t="s">
        <v>276</v>
      </c>
      <c r="F277" s="154" t="s">
        <v>447</v>
      </c>
      <c r="G277" s="154" t="s">
        <v>252</v>
      </c>
      <c r="H277" s="156">
        <v>29607480</v>
      </c>
      <c r="I277" s="156">
        <v>29295000</v>
      </c>
      <c r="J277" s="156">
        <v>29295000</v>
      </c>
    </row>
    <row r="278" spans="1:10" ht="15.75">
      <c r="A278" s="149" t="s">
        <v>448</v>
      </c>
      <c r="B278" s="150" t="s">
        <v>330</v>
      </c>
      <c r="C278" s="150" t="s">
        <v>301</v>
      </c>
      <c r="D278" s="150" t="s">
        <v>449</v>
      </c>
      <c r="E278" s="135" t="s">
        <v>278</v>
      </c>
      <c r="F278" s="135" t="s">
        <v>278</v>
      </c>
      <c r="G278" s="135" t="s">
        <v>278</v>
      </c>
      <c r="H278" s="151">
        <v>152197.1</v>
      </c>
      <c r="I278" s="151">
        <v>0</v>
      </c>
      <c r="J278" s="151">
        <v>0</v>
      </c>
    </row>
    <row r="279" spans="1:10" ht="15.75">
      <c r="A279" s="149" t="s">
        <v>302</v>
      </c>
      <c r="B279" s="150" t="s">
        <v>330</v>
      </c>
      <c r="C279" s="150" t="s">
        <v>301</v>
      </c>
      <c r="D279" s="150" t="s">
        <v>449</v>
      </c>
      <c r="E279" s="150" t="s">
        <v>275</v>
      </c>
      <c r="F279" s="152" t="s">
        <v>278</v>
      </c>
      <c r="G279" s="152" t="s">
        <v>278</v>
      </c>
      <c r="H279" s="151">
        <v>152197.1</v>
      </c>
      <c r="I279" s="151">
        <v>0</v>
      </c>
      <c r="J279" s="151">
        <v>0</v>
      </c>
    </row>
    <row r="280" spans="1:10" ht="31.5">
      <c r="A280" s="153" t="s">
        <v>450</v>
      </c>
      <c r="B280" s="154" t="s">
        <v>330</v>
      </c>
      <c r="C280" s="154" t="s">
        <v>301</v>
      </c>
      <c r="D280" s="154" t="s">
        <v>449</v>
      </c>
      <c r="E280" s="154" t="s">
        <v>275</v>
      </c>
      <c r="F280" s="154" t="s">
        <v>451</v>
      </c>
      <c r="G280" s="155" t="s">
        <v>278</v>
      </c>
      <c r="H280" s="156">
        <v>152197.1</v>
      </c>
      <c r="I280" s="156">
        <v>0</v>
      </c>
      <c r="J280" s="156">
        <v>0</v>
      </c>
    </row>
    <row r="281" spans="1:10" ht="31.5">
      <c r="A281" s="153" t="s">
        <v>364</v>
      </c>
      <c r="B281" s="154" t="s">
        <v>330</v>
      </c>
      <c r="C281" s="154" t="s">
        <v>301</v>
      </c>
      <c r="D281" s="154" t="s">
        <v>449</v>
      </c>
      <c r="E281" s="154" t="s">
        <v>275</v>
      </c>
      <c r="F281" s="154" t="s">
        <v>451</v>
      </c>
      <c r="G281" s="154" t="s">
        <v>257</v>
      </c>
      <c r="H281" s="156">
        <v>152197.1</v>
      </c>
      <c r="I281" s="156">
        <v>0</v>
      </c>
      <c r="J281" s="156">
        <v>0</v>
      </c>
    </row>
    <row r="282" spans="1:10" ht="15.75">
      <c r="A282" s="153" t="s">
        <v>365</v>
      </c>
      <c r="B282" s="154" t="s">
        <v>330</v>
      </c>
      <c r="C282" s="154" t="s">
        <v>301</v>
      </c>
      <c r="D282" s="154" t="s">
        <v>449</v>
      </c>
      <c r="E282" s="154" t="s">
        <v>275</v>
      </c>
      <c r="F282" s="154" t="s">
        <v>451</v>
      </c>
      <c r="G282" s="154" t="s">
        <v>258</v>
      </c>
      <c r="H282" s="156">
        <v>152197.1</v>
      </c>
      <c r="I282" s="156">
        <v>0</v>
      </c>
      <c r="J282" s="156">
        <v>0</v>
      </c>
    </row>
    <row r="283" spans="1:10" ht="31.5">
      <c r="A283" s="149" t="s">
        <v>453</v>
      </c>
      <c r="B283" s="150" t="s">
        <v>330</v>
      </c>
      <c r="C283" s="150" t="s">
        <v>301</v>
      </c>
      <c r="D283" s="150" t="s">
        <v>454</v>
      </c>
      <c r="E283" s="135" t="s">
        <v>278</v>
      </c>
      <c r="F283" s="135" t="s">
        <v>278</v>
      </c>
      <c r="G283" s="135" t="s">
        <v>278</v>
      </c>
      <c r="H283" s="151">
        <v>7377928</v>
      </c>
      <c r="I283" s="151">
        <v>7185229</v>
      </c>
      <c r="J283" s="151">
        <v>7167229</v>
      </c>
    </row>
    <row r="284" spans="1:10" ht="15.75">
      <c r="A284" s="149" t="s">
        <v>399</v>
      </c>
      <c r="B284" s="150" t="s">
        <v>330</v>
      </c>
      <c r="C284" s="150" t="s">
        <v>301</v>
      </c>
      <c r="D284" s="150" t="s">
        <v>454</v>
      </c>
      <c r="E284" s="150" t="s">
        <v>276</v>
      </c>
      <c r="F284" s="152" t="s">
        <v>278</v>
      </c>
      <c r="G284" s="152" t="s">
        <v>278</v>
      </c>
      <c r="H284" s="151">
        <v>7377928</v>
      </c>
      <c r="I284" s="151">
        <v>7185229</v>
      </c>
      <c r="J284" s="151">
        <v>7167229</v>
      </c>
    </row>
    <row r="285" spans="1:10" ht="31.5">
      <c r="A285" s="153" t="s">
        <v>377</v>
      </c>
      <c r="B285" s="154" t="s">
        <v>330</v>
      </c>
      <c r="C285" s="154" t="s">
        <v>301</v>
      </c>
      <c r="D285" s="154" t="s">
        <v>454</v>
      </c>
      <c r="E285" s="154" t="s">
        <v>276</v>
      </c>
      <c r="F285" s="154" t="s">
        <v>378</v>
      </c>
      <c r="G285" s="155" t="s">
        <v>278</v>
      </c>
      <c r="H285" s="156">
        <v>7377928</v>
      </c>
      <c r="I285" s="156">
        <v>7185229</v>
      </c>
      <c r="J285" s="156">
        <v>7167229</v>
      </c>
    </row>
    <row r="286" spans="1:10" ht="63">
      <c r="A286" s="153" t="s">
        <v>305</v>
      </c>
      <c r="B286" s="154" t="s">
        <v>330</v>
      </c>
      <c r="C286" s="154" t="s">
        <v>301</v>
      </c>
      <c r="D286" s="154" t="s">
        <v>454</v>
      </c>
      <c r="E286" s="154" t="s">
        <v>276</v>
      </c>
      <c r="F286" s="154" t="s">
        <v>378</v>
      </c>
      <c r="G286" s="154" t="s">
        <v>243</v>
      </c>
      <c r="H286" s="156">
        <v>7127197</v>
      </c>
      <c r="I286" s="156">
        <v>7127197</v>
      </c>
      <c r="J286" s="156">
        <v>7127197</v>
      </c>
    </row>
    <row r="287" spans="1:10" ht="15.75">
      <c r="A287" s="153" t="s">
        <v>315</v>
      </c>
      <c r="B287" s="154" t="s">
        <v>330</v>
      </c>
      <c r="C287" s="154" t="s">
        <v>301</v>
      </c>
      <c r="D287" s="154" t="s">
        <v>454</v>
      </c>
      <c r="E287" s="154" t="s">
        <v>276</v>
      </c>
      <c r="F287" s="154" t="s">
        <v>378</v>
      </c>
      <c r="G287" s="154" t="s">
        <v>255</v>
      </c>
      <c r="H287" s="156">
        <v>7127197</v>
      </c>
      <c r="I287" s="156">
        <v>7127197</v>
      </c>
      <c r="J287" s="156">
        <v>7127197</v>
      </c>
    </row>
    <row r="288" spans="1:10" ht="31.5">
      <c r="A288" s="153" t="s">
        <v>311</v>
      </c>
      <c r="B288" s="154" t="s">
        <v>330</v>
      </c>
      <c r="C288" s="154" t="s">
        <v>301</v>
      </c>
      <c r="D288" s="154" t="s">
        <v>454</v>
      </c>
      <c r="E288" s="154" t="s">
        <v>276</v>
      </c>
      <c r="F288" s="154" t="s">
        <v>378</v>
      </c>
      <c r="G288" s="154" t="s">
        <v>245</v>
      </c>
      <c r="H288" s="156">
        <v>250171</v>
      </c>
      <c r="I288" s="156">
        <v>58032</v>
      </c>
      <c r="J288" s="156">
        <v>40032</v>
      </c>
    </row>
    <row r="289" spans="1:10" ht="31.5">
      <c r="A289" s="153" t="s">
        <v>312</v>
      </c>
      <c r="B289" s="154" t="s">
        <v>330</v>
      </c>
      <c r="C289" s="154" t="s">
        <v>301</v>
      </c>
      <c r="D289" s="154" t="s">
        <v>454</v>
      </c>
      <c r="E289" s="154" t="s">
        <v>276</v>
      </c>
      <c r="F289" s="154" t="s">
        <v>378</v>
      </c>
      <c r="G289" s="154" t="s">
        <v>246</v>
      </c>
      <c r="H289" s="156">
        <v>250171</v>
      </c>
      <c r="I289" s="156">
        <v>58032</v>
      </c>
      <c r="J289" s="156">
        <v>40032</v>
      </c>
    </row>
    <row r="290" spans="1:10" ht="15.75">
      <c r="A290" s="153" t="s">
        <v>341</v>
      </c>
      <c r="B290" s="154" t="s">
        <v>330</v>
      </c>
      <c r="C290" s="154" t="s">
        <v>301</v>
      </c>
      <c r="D290" s="154" t="s">
        <v>454</v>
      </c>
      <c r="E290" s="154" t="s">
        <v>276</v>
      </c>
      <c r="F290" s="154" t="s">
        <v>378</v>
      </c>
      <c r="G290" s="154" t="s">
        <v>247</v>
      </c>
      <c r="H290" s="156">
        <v>560</v>
      </c>
      <c r="I290" s="156">
        <v>0</v>
      </c>
      <c r="J290" s="156">
        <v>0</v>
      </c>
    </row>
    <row r="291" spans="1:10" ht="15.75">
      <c r="A291" s="153" t="s">
        <v>389</v>
      </c>
      <c r="B291" s="154" t="s">
        <v>330</v>
      </c>
      <c r="C291" s="154" t="s">
        <v>301</v>
      </c>
      <c r="D291" s="154" t="s">
        <v>454</v>
      </c>
      <c r="E291" s="154" t="s">
        <v>276</v>
      </c>
      <c r="F291" s="154" t="s">
        <v>378</v>
      </c>
      <c r="G291" s="154" t="s">
        <v>248</v>
      </c>
      <c r="H291" s="156">
        <v>560</v>
      </c>
      <c r="I291" s="156">
        <v>0</v>
      </c>
      <c r="J291" s="156">
        <v>0</v>
      </c>
    </row>
    <row r="292" spans="1:10" ht="31.5">
      <c r="A292" s="149" t="s">
        <v>455</v>
      </c>
      <c r="B292" s="150" t="s">
        <v>330</v>
      </c>
      <c r="C292" s="150" t="s">
        <v>301</v>
      </c>
      <c r="D292" s="150" t="s">
        <v>456</v>
      </c>
      <c r="E292" s="135" t="s">
        <v>278</v>
      </c>
      <c r="F292" s="135" t="s">
        <v>278</v>
      </c>
      <c r="G292" s="135" t="s">
        <v>278</v>
      </c>
      <c r="H292" s="151">
        <v>2332769</v>
      </c>
      <c r="I292" s="151">
        <v>2332769</v>
      </c>
      <c r="J292" s="151">
        <v>2332769</v>
      </c>
    </row>
    <row r="293" spans="1:10" ht="15.75">
      <c r="A293" s="149" t="s">
        <v>399</v>
      </c>
      <c r="B293" s="150" t="s">
        <v>330</v>
      </c>
      <c r="C293" s="150" t="s">
        <v>301</v>
      </c>
      <c r="D293" s="150" t="s">
        <v>456</v>
      </c>
      <c r="E293" s="150" t="s">
        <v>276</v>
      </c>
      <c r="F293" s="152" t="s">
        <v>278</v>
      </c>
      <c r="G293" s="152" t="s">
        <v>278</v>
      </c>
      <c r="H293" s="151">
        <v>2332769</v>
      </c>
      <c r="I293" s="151">
        <v>2332769</v>
      </c>
      <c r="J293" s="151">
        <v>2332769</v>
      </c>
    </row>
    <row r="294" spans="1:10" ht="31.5">
      <c r="A294" s="153" t="s">
        <v>377</v>
      </c>
      <c r="B294" s="154" t="s">
        <v>330</v>
      </c>
      <c r="C294" s="154" t="s">
        <v>301</v>
      </c>
      <c r="D294" s="154" t="s">
        <v>456</v>
      </c>
      <c r="E294" s="154" t="s">
        <v>276</v>
      </c>
      <c r="F294" s="154" t="s">
        <v>378</v>
      </c>
      <c r="G294" s="155" t="s">
        <v>278</v>
      </c>
      <c r="H294" s="156">
        <v>2332769</v>
      </c>
      <c r="I294" s="156">
        <v>2332769</v>
      </c>
      <c r="J294" s="156">
        <v>2332769</v>
      </c>
    </row>
    <row r="295" spans="1:10" ht="63">
      <c r="A295" s="153" t="s">
        <v>305</v>
      </c>
      <c r="B295" s="154" t="s">
        <v>330</v>
      </c>
      <c r="C295" s="154" t="s">
        <v>301</v>
      </c>
      <c r="D295" s="154" t="s">
        <v>456</v>
      </c>
      <c r="E295" s="154" t="s">
        <v>276</v>
      </c>
      <c r="F295" s="154" t="s">
        <v>378</v>
      </c>
      <c r="G295" s="154" t="s">
        <v>243</v>
      </c>
      <c r="H295" s="156">
        <v>2332769</v>
      </c>
      <c r="I295" s="156">
        <v>2332769</v>
      </c>
      <c r="J295" s="156">
        <v>2332769</v>
      </c>
    </row>
    <row r="296" spans="1:10" ht="15.75">
      <c r="A296" s="153" t="s">
        <v>315</v>
      </c>
      <c r="B296" s="154" t="s">
        <v>330</v>
      </c>
      <c r="C296" s="154" t="s">
        <v>301</v>
      </c>
      <c r="D296" s="154" t="s">
        <v>456</v>
      </c>
      <c r="E296" s="154" t="s">
        <v>276</v>
      </c>
      <c r="F296" s="154" t="s">
        <v>378</v>
      </c>
      <c r="G296" s="154" t="s">
        <v>255</v>
      </c>
      <c r="H296" s="156">
        <v>2332769</v>
      </c>
      <c r="I296" s="156">
        <v>2332769</v>
      </c>
      <c r="J296" s="156">
        <v>2332769</v>
      </c>
    </row>
    <row r="297" spans="1:10" ht="31.5">
      <c r="A297" s="149" t="s">
        <v>853</v>
      </c>
      <c r="B297" s="150" t="s">
        <v>336</v>
      </c>
      <c r="C297" s="135" t="s">
        <v>278</v>
      </c>
      <c r="D297" s="135" t="s">
        <v>278</v>
      </c>
      <c r="E297" s="135" t="s">
        <v>278</v>
      </c>
      <c r="F297" s="135" t="s">
        <v>278</v>
      </c>
      <c r="G297" s="135" t="s">
        <v>278</v>
      </c>
      <c r="H297" s="151">
        <v>144607745.94999999</v>
      </c>
      <c r="I297" s="151">
        <v>135351796.75</v>
      </c>
      <c r="J297" s="151">
        <v>127719884.3</v>
      </c>
    </row>
    <row r="298" spans="1:10" ht="31.5">
      <c r="A298" s="149" t="s">
        <v>841</v>
      </c>
      <c r="B298" s="150" t="s">
        <v>336</v>
      </c>
      <c r="C298" s="150" t="s">
        <v>301</v>
      </c>
      <c r="D298" s="150" t="s">
        <v>842</v>
      </c>
      <c r="E298" s="135" t="s">
        <v>278</v>
      </c>
      <c r="F298" s="135" t="s">
        <v>278</v>
      </c>
      <c r="G298" s="135" t="s">
        <v>278</v>
      </c>
      <c r="H298" s="151">
        <v>0</v>
      </c>
      <c r="I298" s="151">
        <v>7266541.7599999998</v>
      </c>
      <c r="J298" s="151">
        <v>0</v>
      </c>
    </row>
    <row r="299" spans="1:10" ht="31.5">
      <c r="A299" s="149" t="s">
        <v>458</v>
      </c>
      <c r="B299" s="150" t="s">
        <v>336</v>
      </c>
      <c r="C299" s="150" t="s">
        <v>301</v>
      </c>
      <c r="D299" s="150" t="s">
        <v>842</v>
      </c>
      <c r="E299" s="150" t="s">
        <v>271</v>
      </c>
      <c r="F299" s="152" t="s">
        <v>278</v>
      </c>
      <c r="G299" s="152" t="s">
        <v>278</v>
      </c>
      <c r="H299" s="151">
        <v>0</v>
      </c>
      <c r="I299" s="151">
        <v>7266541.7599999998</v>
      </c>
      <c r="J299" s="151">
        <v>0</v>
      </c>
    </row>
    <row r="300" spans="1:10" ht="15.75">
      <c r="A300" s="153" t="s">
        <v>633</v>
      </c>
      <c r="B300" s="154" t="s">
        <v>336</v>
      </c>
      <c r="C300" s="154" t="s">
        <v>301</v>
      </c>
      <c r="D300" s="154" t="s">
        <v>842</v>
      </c>
      <c r="E300" s="154" t="s">
        <v>271</v>
      </c>
      <c r="F300" s="154" t="s">
        <v>634</v>
      </c>
      <c r="G300" s="155" t="s">
        <v>278</v>
      </c>
      <c r="H300" s="156">
        <v>0</v>
      </c>
      <c r="I300" s="156">
        <v>7266541.7599999998</v>
      </c>
      <c r="J300" s="156">
        <v>0</v>
      </c>
    </row>
    <row r="301" spans="1:10" ht="31.5">
      <c r="A301" s="153" t="s">
        <v>333</v>
      </c>
      <c r="B301" s="154" t="s">
        <v>336</v>
      </c>
      <c r="C301" s="154" t="s">
        <v>301</v>
      </c>
      <c r="D301" s="154" t="s">
        <v>842</v>
      </c>
      <c r="E301" s="154" t="s">
        <v>271</v>
      </c>
      <c r="F301" s="154" t="s">
        <v>634</v>
      </c>
      <c r="G301" s="154" t="s">
        <v>251</v>
      </c>
      <c r="H301" s="156">
        <v>0</v>
      </c>
      <c r="I301" s="156">
        <v>7266541.7599999998</v>
      </c>
      <c r="J301" s="156">
        <v>0</v>
      </c>
    </row>
    <row r="302" spans="1:10" ht="15.75">
      <c r="A302" s="153" t="s">
        <v>334</v>
      </c>
      <c r="B302" s="154" t="s">
        <v>336</v>
      </c>
      <c r="C302" s="154" t="s">
        <v>301</v>
      </c>
      <c r="D302" s="154" t="s">
        <v>842</v>
      </c>
      <c r="E302" s="154" t="s">
        <v>271</v>
      </c>
      <c r="F302" s="154" t="s">
        <v>634</v>
      </c>
      <c r="G302" s="154" t="s">
        <v>252</v>
      </c>
      <c r="H302" s="156">
        <v>0</v>
      </c>
      <c r="I302" s="156">
        <v>7266541.7599999998</v>
      </c>
      <c r="J302" s="156">
        <v>0</v>
      </c>
    </row>
    <row r="303" spans="1:10" ht="31.5">
      <c r="A303" s="149" t="s">
        <v>843</v>
      </c>
      <c r="B303" s="150" t="s">
        <v>336</v>
      </c>
      <c r="C303" s="150" t="s">
        <v>301</v>
      </c>
      <c r="D303" s="150" t="s">
        <v>487</v>
      </c>
      <c r="E303" s="135" t="s">
        <v>278</v>
      </c>
      <c r="F303" s="135" t="s">
        <v>278</v>
      </c>
      <c r="G303" s="135" t="s">
        <v>278</v>
      </c>
      <c r="H303" s="151">
        <v>161186.87</v>
      </c>
      <c r="I303" s="151">
        <v>0</v>
      </c>
      <c r="J303" s="151">
        <v>0</v>
      </c>
    </row>
    <row r="304" spans="1:10" ht="31.5">
      <c r="A304" s="149" t="s">
        <v>458</v>
      </c>
      <c r="B304" s="150" t="s">
        <v>336</v>
      </c>
      <c r="C304" s="150" t="s">
        <v>301</v>
      </c>
      <c r="D304" s="150" t="s">
        <v>487</v>
      </c>
      <c r="E304" s="150" t="s">
        <v>271</v>
      </c>
      <c r="F304" s="152" t="s">
        <v>278</v>
      </c>
      <c r="G304" s="152" t="s">
        <v>278</v>
      </c>
      <c r="H304" s="151">
        <v>161186.87</v>
      </c>
      <c r="I304" s="151">
        <v>0</v>
      </c>
      <c r="J304" s="151">
        <v>0</v>
      </c>
    </row>
    <row r="305" spans="1:10" ht="15.75">
      <c r="A305" s="153" t="s">
        <v>635</v>
      </c>
      <c r="B305" s="154" t="s">
        <v>336</v>
      </c>
      <c r="C305" s="154" t="s">
        <v>301</v>
      </c>
      <c r="D305" s="154" t="s">
        <v>487</v>
      </c>
      <c r="E305" s="154" t="s">
        <v>271</v>
      </c>
      <c r="F305" s="154" t="s">
        <v>636</v>
      </c>
      <c r="G305" s="155" t="s">
        <v>278</v>
      </c>
      <c r="H305" s="156">
        <v>161186.87</v>
      </c>
      <c r="I305" s="156">
        <v>0</v>
      </c>
      <c r="J305" s="156">
        <v>0</v>
      </c>
    </row>
    <row r="306" spans="1:10" ht="31.5">
      <c r="A306" s="153" t="s">
        <v>333</v>
      </c>
      <c r="B306" s="154" t="s">
        <v>336</v>
      </c>
      <c r="C306" s="154" t="s">
        <v>301</v>
      </c>
      <c r="D306" s="154" t="s">
        <v>487</v>
      </c>
      <c r="E306" s="154" t="s">
        <v>271</v>
      </c>
      <c r="F306" s="154" t="s">
        <v>636</v>
      </c>
      <c r="G306" s="154" t="s">
        <v>251</v>
      </c>
      <c r="H306" s="156">
        <v>161186.87</v>
      </c>
      <c r="I306" s="156">
        <v>0</v>
      </c>
      <c r="J306" s="156">
        <v>0</v>
      </c>
    </row>
    <row r="307" spans="1:10" ht="15.75">
      <c r="A307" s="153" t="s">
        <v>334</v>
      </c>
      <c r="B307" s="154" t="s">
        <v>336</v>
      </c>
      <c r="C307" s="154" t="s">
        <v>301</v>
      </c>
      <c r="D307" s="154" t="s">
        <v>487</v>
      </c>
      <c r="E307" s="154" t="s">
        <v>271</v>
      </c>
      <c r="F307" s="154" t="s">
        <v>636</v>
      </c>
      <c r="G307" s="154" t="s">
        <v>252</v>
      </c>
      <c r="H307" s="156">
        <v>161186.87</v>
      </c>
      <c r="I307" s="156">
        <v>0</v>
      </c>
      <c r="J307" s="156">
        <v>0</v>
      </c>
    </row>
    <row r="308" spans="1:10" ht="15.75">
      <c r="A308" s="149" t="s">
        <v>457</v>
      </c>
      <c r="B308" s="150" t="s">
        <v>336</v>
      </c>
      <c r="C308" s="150" t="s">
        <v>301</v>
      </c>
      <c r="D308" s="150" t="s">
        <v>299</v>
      </c>
      <c r="E308" s="135" t="s">
        <v>278</v>
      </c>
      <c r="F308" s="135" t="s">
        <v>278</v>
      </c>
      <c r="G308" s="135" t="s">
        <v>278</v>
      </c>
      <c r="H308" s="151">
        <v>20000</v>
      </c>
      <c r="I308" s="151">
        <v>20000</v>
      </c>
      <c r="J308" s="151">
        <v>20000</v>
      </c>
    </row>
    <row r="309" spans="1:10" ht="31.5">
      <c r="A309" s="149" t="s">
        <v>458</v>
      </c>
      <c r="B309" s="150" t="s">
        <v>336</v>
      </c>
      <c r="C309" s="150" t="s">
        <v>301</v>
      </c>
      <c r="D309" s="150" t="s">
        <v>299</v>
      </c>
      <c r="E309" s="150" t="s">
        <v>271</v>
      </c>
      <c r="F309" s="152" t="s">
        <v>278</v>
      </c>
      <c r="G309" s="152" t="s">
        <v>278</v>
      </c>
      <c r="H309" s="151">
        <v>20000</v>
      </c>
      <c r="I309" s="151">
        <v>20000</v>
      </c>
      <c r="J309" s="151">
        <v>20000</v>
      </c>
    </row>
    <row r="310" spans="1:10" ht="15.75">
      <c r="A310" s="153" t="s">
        <v>457</v>
      </c>
      <c r="B310" s="154" t="s">
        <v>336</v>
      </c>
      <c r="C310" s="154" t="s">
        <v>301</v>
      </c>
      <c r="D310" s="154" t="s">
        <v>299</v>
      </c>
      <c r="E310" s="154" t="s">
        <v>271</v>
      </c>
      <c r="F310" s="154" t="s">
        <v>459</v>
      </c>
      <c r="G310" s="155" t="s">
        <v>278</v>
      </c>
      <c r="H310" s="156">
        <v>20000</v>
      </c>
      <c r="I310" s="156">
        <v>20000</v>
      </c>
      <c r="J310" s="156">
        <v>20000</v>
      </c>
    </row>
    <row r="311" spans="1:10" ht="31.5">
      <c r="A311" s="153" t="s">
        <v>311</v>
      </c>
      <c r="B311" s="154" t="s">
        <v>336</v>
      </c>
      <c r="C311" s="154" t="s">
        <v>301</v>
      </c>
      <c r="D311" s="154" t="s">
        <v>299</v>
      </c>
      <c r="E311" s="154" t="s">
        <v>271</v>
      </c>
      <c r="F311" s="154" t="s">
        <v>459</v>
      </c>
      <c r="G311" s="154" t="s">
        <v>245</v>
      </c>
      <c r="H311" s="156">
        <v>20000</v>
      </c>
      <c r="I311" s="156">
        <v>20000</v>
      </c>
      <c r="J311" s="156">
        <v>20000</v>
      </c>
    </row>
    <row r="312" spans="1:10" ht="31.5">
      <c r="A312" s="153" t="s">
        <v>312</v>
      </c>
      <c r="B312" s="154" t="s">
        <v>336</v>
      </c>
      <c r="C312" s="154" t="s">
        <v>301</v>
      </c>
      <c r="D312" s="154" t="s">
        <v>299</v>
      </c>
      <c r="E312" s="154" t="s">
        <v>271</v>
      </c>
      <c r="F312" s="154" t="s">
        <v>459</v>
      </c>
      <c r="G312" s="154" t="s">
        <v>246</v>
      </c>
      <c r="H312" s="156">
        <v>20000</v>
      </c>
      <c r="I312" s="156">
        <v>20000</v>
      </c>
      <c r="J312" s="156">
        <v>20000</v>
      </c>
    </row>
    <row r="313" spans="1:10" ht="31.5">
      <c r="A313" s="149" t="s">
        <v>460</v>
      </c>
      <c r="B313" s="150" t="s">
        <v>336</v>
      </c>
      <c r="C313" s="150" t="s">
        <v>301</v>
      </c>
      <c r="D313" s="150" t="s">
        <v>322</v>
      </c>
      <c r="E313" s="135" t="s">
        <v>278</v>
      </c>
      <c r="F313" s="135" t="s">
        <v>278</v>
      </c>
      <c r="G313" s="135" t="s">
        <v>278</v>
      </c>
      <c r="H313" s="151">
        <v>44276225</v>
      </c>
      <c r="I313" s="151">
        <v>42827652</v>
      </c>
      <c r="J313" s="151">
        <v>42827652</v>
      </c>
    </row>
    <row r="314" spans="1:10" ht="31.5">
      <c r="A314" s="149" t="s">
        <v>458</v>
      </c>
      <c r="B314" s="150" t="s">
        <v>336</v>
      </c>
      <c r="C314" s="150" t="s">
        <v>301</v>
      </c>
      <c r="D314" s="150" t="s">
        <v>322</v>
      </c>
      <c r="E314" s="150" t="s">
        <v>271</v>
      </c>
      <c r="F314" s="152" t="s">
        <v>278</v>
      </c>
      <c r="G314" s="152" t="s">
        <v>278</v>
      </c>
      <c r="H314" s="151">
        <v>44276225</v>
      </c>
      <c r="I314" s="151">
        <v>42827652</v>
      </c>
      <c r="J314" s="151">
        <v>42827652</v>
      </c>
    </row>
    <row r="315" spans="1:10" ht="15.75">
      <c r="A315" s="153" t="s">
        <v>409</v>
      </c>
      <c r="B315" s="154" t="s">
        <v>336</v>
      </c>
      <c r="C315" s="154" t="s">
        <v>301</v>
      </c>
      <c r="D315" s="154" t="s">
        <v>322</v>
      </c>
      <c r="E315" s="154" t="s">
        <v>271</v>
      </c>
      <c r="F315" s="154" t="s">
        <v>410</v>
      </c>
      <c r="G315" s="155" t="s">
        <v>278</v>
      </c>
      <c r="H315" s="156">
        <v>44276225</v>
      </c>
      <c r="I315" s="156">
        <v>42827652</v>
      </c>
      <c r="J315" s="156">
        <v>42827652</v>
      </c>
    </row>
    <row r="316" spans="1:10" ht="31.5">
      <c r="A316" s="153" t="s">
        <v>333</v>
      </c>
      <c r="B316" s="154" t="s">
        <v>336</v>
      </c>
      <c r="C316" s="154" t="s">
        <v>301</v>
      </c>
      <c r="D316" s="154" t="s">
        <v>322</v>
      </c>
      <c r="E316" s="154" t="s">
        <v>271</v>
      </c>
      <c r="F316" s="154" t="s">
        <v>410</v>
      </c>
      <c r="G316" s="154" t="s">
        <v>251</v>
      </c>
      <c r="H316" s="156">
        <v>44276225</v>
      </c>
      <c r="I316" s="156">
        <v>42827652</v>
      </c>
      <c r="J316" s="156">
        <v>42827652</v>
      </c>
    </row>
    <row r="317" spans="1:10" ht="15.75">
      <c r="A317" s="153" t="s">
        <v>334</v>
      </c>
      <c r="B317" s="154" t="s">
        <v>336</v>
      </c>
      <c r="C317" s="154" t="s">
        <v>301</v>
      </c>
      <c r="D317" s="154" t="s">
        <v>322</v>
      </c>
      <c r="E317" s="154" t="s">
        <v>271</v>
      </c>
      <c r="F317" s="154" t="s">
        <v>410</v>
      </c>
      <c r="G317" s="154" t="s">
        <v>252</v>
      </c>
      <c r="H317" s="156">
        <v>44276225</v>
      </c>
      <c r="I317" s="156">
        <v>42827652</v>
      </c>
      <c r="J317" s="156">
        <v>42827652</v>
      </c>
    </row>
    <row r="318" spans="1:10" ht="15.75">
      <c r="A318" s="149" t="s">
        <v>423</v>
      </c>
      <c r="B318" s="150" t="s">
        <v>336</v>
      </c>
      <c r="C318" s="150" t="s">
        <v>301</v>
      </c>
      <c r="D318" s="150" t="s">
        <v>330</v>
      </c>
      <c r="E318" s="135" t="s">
        <v>278</v>
      </c>
      <c r="F318" s="135" t="s">
        <v>278</v>
      </c>
      <c r="G318" s="135" t="s">
        <v>278</v>
      </c>
      <c r="H318" s="151">
        <v>239150</v>
      </c>
      <c r="I318" s="151">
        <v>284100</v>
      </c>
      <c r="J318" s="151">
        <v>284100</v>
      </c>
    </row>
    <row r="319" spans="1:10" ht="31.5">
      <c r="A319" s="149" t="s">
        <v>458</v>
      </c>
      <c r="B319" s="150" t="s">
        <v>336</v>
      </c>
      <c r="C319" s="150" t="s">
        <v>301</v>
      </c>
      <c r="D319" s="150" t="s">
        <v>330</v>
      </c>
      <c r="E319" s="150" t="s">
        <v>271</v>
      </c>
      <c r="F319" s="152" t="s">
        <v>278</v>
      </c>
      <c r="G319" s="152" t="s">
        <v>278</v>
      </c>
      <c r="H319" s="151">
        <v>239150</v>
      </c>
      <c r="I319" s="151">
        <v>284100</v>
      </c>
      <c r="J319" s="151">
        <v>284100</v>
      </c>
    </row>
    <row r="320" spans="1:10" ht="15.75">
      <c r="A320" s="153" t="s">
        <v>423</v>
      </c>
      <c r="B320" s="154" t="s">
        <v>336</v>
      </c>
      <c r="C320" s="154" t="s">
        <v>301</v>
      </c>
      <c r="D320" s="154" t="s">
        <v>330</v>
      </c>
      <c r="E320" s="154" t="s">
        <v>271</v>
      </c>
      <c r="F320" s="154" t="s">
        <v>424</v>
      </c>
      <c r="G320" s="155" t="s">
        <v>278</v>
      </c>
      <c r="H320" s="156">
        <v>119650</v>
      </c>
      <c r="I320" s="156">
        <v>69000</v>
      </c>
      <c r="J320" s="156">
        <v>69000</v>
      </c>
    </row>
    <row r="321" spans="1:10" ht="31.5">
      <c r="A321" s="153" t="s">
        <v>311</v>
      </c>
      <c r="B321" s="154" t="s">
        <v>336</v>
      </c>
      <c r="C321" s="154" t="s">
        <v>301</v>
      </c>
      <c r="D321" s="154" t="s">
        <v>330</v>
      </c>
      <c r="E321" s="154" t="s">
        <v>271</v>
      </c>
      <c r="F321" s="154" t="s">
        <v>424</v>
      </c>
      <c r="G321" s="154" t="s">
        <v>245</v>
      </c>
      <c r="H321" s="156">
        <v>119650</v>
      </c>
      <c r="I321" s="156">
        <v>69000</v>
      </c>
      <c r="J321" s="156">
        <v>69000</v>
      </c>
    </row>
    <row r="322" spans="1:10" ht="31.5">
      <c r="A322" s="153" t="s">
        <v>312</v>
      </c>
      <c r="B322" s="154" t="s">
        <v>336</v>
      </c>
      <c r="C322" s="154" t="s">
        <v>301</v>
      </c>
      <c r="D322" s="154" t="s">
        <v>330</v>
      </c>
      <c r="E322" s="154" t="s">
        <v>271</v>
      </c>
      <c r="F322" s="154" t="s">
        <v>424</v>
      </c>
      <c r="G322" s="154" t="s">
        <v>246</v>
      </c>
      <c r="H322" s="156">
        <v>119650</v>
      </c>
      <c r="I322" s="156">
        <v>69000</v>
      </c>
      <c r="J322" s="156">
        <v>69000</v>
      </c>
    </row>
    <row r="323" spans="1:10" ht="15.75">
      <c r="A323" s="153" t="s">
        <v>427</v>
      </c>
      <c r="B323" s="154" t="s">
        <v>336</v>
      </c>
      <c r="C323" s="154" t="s">
        <v>301</v>
      </c>
      <c r="D323" s="154" t="s">
        <v>330</v>
      </c>
      <c r="E323" s="154" t="s">
        <v>271</v>
      </c>
      <c r="F323" s="154" t="s">
        <v>428</v>
      </c>
      <c r="G323" s="155" t="s">
        <v>278</v>
      </c>
      <c r="H323" s="156">
        <v>119500</v>
      </c>
      <c r="I323" s="156">
        <v>215100</v>
      </c>
      <c r="J323" s="156">
        <v>215100</v>
      </c>
    </row>
    <row r="324" spans="1:10" ht="15.75">
      <c r="A324" s="153" t="s">
        <v>347</v>
      </c>
      <c r="B324" s="154" t="s">
        <v>336</v>
      </c>
      <c r="C324" s="154" t="s">
        <v>301</v>
      </c>
      <c r="D324" s="154" t="s">
        <v>330</v>
      </c>
      <c r="E324" s="154" t="s">
        <v>271</v>
      </c>
      <c r="F324" s="154" t="s">
        <v>428</v>
      </c>
      <c r="G324" s="154" t="s">
        <v>261</v>
      </c>
      <c r="H324" s="156">
        <v>94500</v>
      </c>
      <c r="I324" s="156">
        <v>169200</v>
      </c>
      <c r="J324" s="156">
        <v>169200</v>
      </c>
    </row>
    <row r="325" spans="1:10" ht="15.75">
      <c r="A325" s="153" t="s">
        <v>427</v>
      </c>
      <c r="B325" s="154" t="s">
        <v>336</v>
      </c>
      <c r="C325" s="154" t="s">
        <v>301</v>
      </c>
      <c r="D325" s="154" t="s">
        <v>330</v>
      </c>
      <c r="E325" s="154" t="s">
        <v>271</v>
      </c>
      <c r="F325" s="154" t="s">
        <v>428</v>
      </c>
      <c r="G325" s="154" t="s">
        <v>262</v>
      </c>
      <c r="H325" s="156">
        <v>94500</v>
      </c>
      <c r="I325" s="156">
        <v>169200</v>
      </c>
      <c r="J325" s="156">
        <v>169200</v>
      </c>
    </row>
    <row r="326" spans="1:10" ht="31.5">
      <c r="A326" s="153" t="s">
        <v>333</v>
      </c>
      <c r="B326" s="154" t="s">
        <v>336</v>
      </c>
      <c r="C326" s="154" t="s">
        <v>301</v>
      </c>
      <c r="D326" s="154" t="s">
        <v>330</v>
      </c>
      <c r="E326" s="154" t="s">
        <v>271</v>
      </c>
      <c r="F326" s="154" t="s">
        <v>428</v>
      </c>
      <c r="G326" s="154" t="s">
        <v>251</v>
      </c>
      <c r="H326" s="156">
        <v>25000</v>
      </c>
      <c r="I326" s="156">
        <v>45900</v>
      </c>
      <c r="J326" s="156">
        <v>45900</v>
      </c>
    </row>
    <row r="327" spans="1:10" ht="15.75">
      <c r="A327" s="153" t="s">
        <v>334</v>
      </c>
      <c r="B327" s="154" t="s">
        <v>336</v>
      </c>
      <c r="C327" s="154" t="s">
        <v>301</v>
      </c>
      <c r="D327" s="154" t="s">
        <v>330</v>
      </c>
      <c r="E327" s="154" t="s">
        <v>271</v>
      </c>
      <c r="F327" s="154" t="s">
        <v>428</v>
      </c>
      <c r="G327" s="154" t="s">
        <v>252</v>
      </c>
      <c r="H327" s="156">
        <v>25000</v>
      </c>
      <c r="I327" s="156">
        <v>45900</v>
      </c>
      <c r="J327" s="156">
        <v>45900</v>
      </c>
    </row>
    <row r="328" spans="1:10" ht="63">
      <c r="A328" s="149" t="s">
        <v>461</v>
      </c>
      <c r="B328" s="150" t="s">
        <v>336</v>
      </c>
      <c r="C328" s="150" t="s">
        <v>301</v>
      </c>
      <c r="D328" s="150" t="s">
        <v>336</v>
      </c>
      <c r="E328" s="135" t="s">
        <v>278</v>
      </c>
      <c r="F328" s="135" t="s">
        <v>278</v>
      </c>
      <c r="G328" s="135" t="s">
        <v>278</v>
      </c>
      <c r="H328" s="151">
        <v>268800</v>
      </c>
      <c r="I328" s="151">
        <v>268800</v>
      </c>
      <c r="J328" s="151">
        <v>268800</v>
      </c>
    </row>
    <row r="329" spans="1:10" ht="31.5">
      <c r="A329" s="149" t="s">
        <v>458</v>
      </c>
      <c r="B329" s="150" t="s">
        <v>336</v>
      </c>
      <c r="C329" s="150" t="s">
        <v>301</v>
      </c>
      <c r="D329" s="150" t="s">
        <v>336</v>
      </c>
      <c r="E329" s="150" t="s">
        <v>271</v>
      </c>
      <c r="F329" s="152" t="s">
        <v>278</v>
      </c>
      <c r="G329" s="152" t="s">
        <v>278</v>
      </c>
      <c r="H329" s="151">
        <v>268800</v>
      </c>
      <c r="I329" s="151">
        <v>268800</v>
      </c>
      <c r="J329" s="151">
        <v>268800</v>
      </c>
    </row>
    <row r="330" spans="1:10" ht="94.5">
      <c r="A330" s="153" t="s">
        <v>442</v>
      </c>
      <c r="B330" s="154" t="s">
        <v>336</v>
      </c>
      <c r="C330" s="154" t="s">
        <v>301</v>
      </c>
      <c r="D330" s="154" t="s">
        <v>336</v>
      </c>
      <c r="E330" s="154" t="s">
        <v>271</v>
      </c>
      <c r="F330" s="154" t="s">
        <v>443</v>
      </c>
      <c r="G330" s="155" t="s">
        <v>278</v>
      </c>
      <c r="H330" s="156">
        <v>268800</v>
      </c>
      <c r="I330" s="156">
        <v>268800</v>
      </c>
      <c r="J330" s="156">
        <v>268800</v>
      </c>
    </row>
    <row r="331" spans="1:10" ht="15.75">
      <c r="A331" s="153" t="s">
        <v>347</v>
      </c>
      <c r="B331" s="154" t="s">
        <v>336</v>
      </c>
      <c r="C331" s="154" t="s">
        <v>301</v>
      </c>
      <c r="D331" s="154" t="s">
        <v>336</v>
      </c>
      <c r="E331" s="154" t="s">
        <v>271</v>
      </c>
      <c r="F331" s="154" t="s">
        <v>443</v>
      </c>
      <c r="G331" s="154" t="s">
        <v>261</v>
      </c>
      <c r="H331" s="156">
        <v>268800</v>
      </c>
      <c r="I331" s="156">
        <v>268800</v>
      </c>
      <c r="J331" s="156">
        <v>268800</v>
      </c>
    </row>
    <row r="332" spans="1:10" ht="31.5">
      <c r="A332" s="153" t="s">
        <v>345</v>
      </c>
      <c r="B332" s="154" t="s">
        <v>336</v>
      </c>
      <c r="C332" s="154" t="s">
        <v>301</v>
      </c>
      <c r="D332" s="154" t="s">
        <v>336</v>
      </c>
      <c r="E332" s="154" t="s">
        <v>271</v>
      </c>
      <c r="F332" s="154" t="s">
        <v>443</v>
      </c>
      <c r="G332" s="154" t="s">
        <v>263</v>
      </c>
      <c r="H332" s="156">
        <v>268800</v>
      </c>
      <c r="I332" s="156">
        <v>268800</v>
      </c>
      <c r="J332" s="156">
        <v>268800</v>
      </c>
    </row>
    <row r="333" spans="1:10" ht="15.75">
      <c r="A333" s="149" t="s">
        <v>462</v>
      </c>
      <c r="B333" s="150" t="s">
        <v>336</v>
      </c>
      <c r="C333" s="150" t="s">
        <v>301</v>
      </c>
      <c r="D333" s="150" t="s">
        <v>349</v>
      </c>
      <c r="E333" s="135" t="s">
        <v>278</v>
      </c>
      <c r="F333" s="135" t="s">
        <v>278</v>
      </c>
      <c r="G333" s="135" t="s">
        <v>278</v>
      </c>
      <c r="H333" s="151">
        <v>15807641.32</v>
      </c>
      <c r="I333" s="151">
        <v>15036835.32</v>
      </c>
      <c r="J333" s="151">
        <v>15029619.93</v>
      </c>
    </row>
    <row r="334" spans="1:10" ht="31.5">
      <c r="A334" s="149" t="s">
        <v>458</v>
      </c>
      <c r="B334" s="150" t="s">
        <v>336</v>
      </c>
      <c r="C334" s="150" t="s">
        <v>301</v>
      </c>
      <c r="D334" s="150" t="s">
        <v>349</v>
      </c>
      <c r="E334" s="150" t="s">
        <v>271</v>
      </c>
      <c r="F334" s="152" t="s">
        <v>278</v>
      </c>
      <c r="G334" s="152" t="s">
        <v>278</v>
      </c>
      <c r="H334" s="151">
        <v>15807641.32</v>
      </c>
      <c r="I334" s="151">
        <v>15036835.32</v>
      </c>
      <c r="J334" s="151">
        <v>15029619.93</v>
      </c>
    </row>
    <row r="335" spans="1:10" ht="15.75">
      <c r="A335" s="153" t="s">
        <v>462</v>
      </c>
      <c r="B335" s="154" t="s">
        <v>336</v>
      </c>
      <c r="C335" s="154" t="s">
        <v>301</v>
      </c>
      <c r="D335" s="154" t="s">
        <v>349</v>
      </c>
      <c r="E335" s="154" t="s">
        <v>271</v>
      </c>
      <c r="F335" s="154" t="s">
        <v>463</v>
      </c>
      <c r="G335" s="155" t="s">
        <v>278</v>
      </c>
      <c r="H335" s="156">
        <v>15626560</v>
      </c>
      <c r="I335" s="156">
        <v>14855754</v>
      </c>
      <c r="J335" s="156">
        <v>14855754</v>
      </c>
    </row>
    <row r="336" spans="1:10" ht="31.5">
      <c r="A336" s="153" t="s">
        <v>333</v>
      </c>
      <c r="B336" s="154" t="s">
        <v>336</v>
      </c>
      <c r="C336" s="154" t="s">
        <v>301</v>
      </c>
      <c r="D336" s="154" t="s">
        <v>349</v>
      </c>
      <c r="E336" s="154" t="s">
        <v>271</v>
      </c>
      <c r="F336" s="154" t="s">
        <v>463</v>
      </c>
      <c r="G336" s="154" t="s">
        <v>251</v>
      </c>
      <c r="H336" s="156">
        <v>15626560</v>
      </c>
      <c r="I336" s="156">
        <v>14855754</v>
      </c>
      <c r="J336" s="156">
        <v>14855754</v>
      </c>
    </row>
    <row r="337" spans="1:10" ht="15.75">
      <c r="A337" s="153" t="s">
        <v>334</v>
      </c>
      <c r="B337" s="154" t="s">
        <v>336</v>
      </c>
      <c r="C337" s="154" t="s">
        <v>301</v>
      </c>
      <c r="D337" s="154" t="s">
        <v>349</v>
      </c>
      <c r="E337" s="154" t="s">
        <v>271</v>
      </c>
      <c r="F337" s="154" t="s">
        <v>463</v>
      </c>
      <c r="G337" s="154" t="s">
        <v>252</v>
      </c>
      <c r="H337" s="156">
        <v>15626560</v>
      </c>
      <c r="I337" s="156">
        <v>14855754</v>
      </c>
      <c r="J337" s="156">
        <v>14855754</v>
      </c>
    </row>
    <row r="338" spans="1:10" ht="15.75">
      <c r="A338" s="153" t="s">
        <v>635</v>
      </c>
      <c r="B338" s="154" t="s">
        <v>336</v>
      </c>
      <c r="C338" s="154" t="s">
        <v>301</v>
      </c>
      <c r="D338" s="154" t="s">
        <v>349</v>
      </c>
      <c r="E338" s="154" t="s">
        <v>271</v>
      </c>
      <c r="F338" s="154" t="s">
        <v>464</v>
      </c>
      <c r="G338" s="155" t="s">
        <v>278</v>
      </c>
      <c r="H338" s="156">
        <v>181081.32</v>
      </c>
      <c r="I338" s="156">
        <v>181081.32</v>
      </c>
      <c r="J338" s="156">
        <v>173865.93</v>
      </c>
    </row>
    <row r="339" spans="1:10" ht="31.5">
      <c r="A339" s="153" t="s">
        <v>333</v>
      </c>
      <c r="B339" s="154" t="s">
        <v>336</v>
      </c>
      <c r="C339" s="154" t="s">
        <v>301</v>
      </c>
      <c r="D339" s="154" t="s">
        <v>349</v>
      </c>
      <c r="E339" s="154" t="s">
        <v>271</v>
      </c>
      <c r="F339" s="154" t="s">
        <v>464</v>
      </c>
      <c r="G339" s="154" t="s">
        <v>251</v>
      </c>
      <c r="H339" s="156">
        <v>181081.32</v>
      </c>
      <c r="I339" s="156">
        <v>181081.32</v>
      </c>
      <c r="J339" s="156">
        <v>173865.93</v>
      </c>
    </row>
    <row r="340" spans="1:10" ht="15.75">
      <c r="A340" s="153" t="s">
        <v>334</v>
      </c>
      <c r="B340" s="154" t="s">
        <v>336</v>
      </c>
      <c r="C340" s="154" t="s">
        <v>301</v>
      </c>
      <c r="D340" s="154" t="s">
        <v>349</v>
      </c>
      <c r="E340" s="154" t="s">
        <v>271</v>
      </c>
      <c r="F340" s="154" t="s">
        <v>464</v>
      </c>
      <c r="G340" s="154" t="s">
        <v>252</v>
      </c>
      <c r="H340" s="156">
        <v>181081.32</v>
      </c>
      <c r="I340" s="156">
        <v>181081.32</v>
      </c>
      <c r="J340" s="156">
        <v>173865.93</v>
      </c>
    </row>
    <row r="341" spans="1:10" ht="15.75">
      <c r="A341" s="149" t="s">
        <v>465</v>
      </c>
      <c r="B341" s="150" t="s">
        <v>336</v>
      </c>
      <c r="C341" s="150" t="s">
        <v>301</v>
      </c>
      <c r="D341" s="150" t="s">
        <v>367</v>
      </c>
      <c r="E341" s="135" t="s">
        <v>278</v>
      </c>
      <c r="F341" s="135" t="s">
        <v>278</v>
      </c>
      <c r="G341" s="135" t="s">
        <v>278</v>
      </c>
      <c r="H341" s="151">
        <v>3879643</v>
      </c>
      <c r="I341" s="151">
        <v>3700477</v>
      </c>
      <c r="J341" s="151">
        <v>3700477</v>
      </c>
    </row>
    <row r="342" spans="1:10" ht="31.5">
      <c r="A342" s="149" t="s">
        <v>458</v>
      </c>
      <c r="B342" s="150" t="s">
        <v>336</v>
      </c>
      <c r="C342" s="150" t="s">
        <v>301</v>
      </c>
      <c r="D342" s="150" t="s">
        <v>367</v>
      </c>
      <c r="E342" s="150" t="s">
        <v>271</v>
      </c>
      <c r="F342" s="152" t="s">
        <v>278</v>
      </c>
      <c r="G342" s="152" t="s">
        <v>278</v>
      </c>
      <c r="H342" s="151">
        <v>3879643</v>
      </c>
      <c r="I342" s="151">
        <v>3700477</v>
      </c>
      <c r="J342" s="151">
        <v>3700477</v>
      </c>
    </row>
    <row r="343" spans="1:10" ht="15.75">
      <c r="A343" s="153" t="s">
        <v>466</v>
      </c>
      <c r="B343" s="154" t="s">
        <v>336</v>
      </c>
      <c r="C343" s="154" t="s">
        <v>301</v>
      </c>
      <c r="D343" s="154" t="s">
        <v>367</v>
      </c>
      <c r="E343" s="154" t="s">
        <v>271</v>
      </c>
      <c r="F343" s="154" t="s">
        <v>467</v>
      </c>
      <c r="G343" s="155" t="s">
        <v>278</v>
      </c>
      <c r="H343" s="156">
        <v>3879643</v>
      </c>
      <c r="I343" s="156">
        <v>3700477</v>
      </c>
      <c r="J343" s="156">
        <v>3700477</v>
      </c>
    </row>
    <row r="344" spans="1:10" ht="31.5">
      <c r="A344" s="153" t="s">
        <v>333</v>
      </c>
      <c r="B344" s="154" t="s">
        <v>336</v>
      </c>
      <c r="C344" s="154" t="s">
        <v>301</v>
      </c>
      <c r="D344" s="154" t="s">
        <v>367</v>
      </c>
      <c r="E344" s="154" t="s">
        <v>271</v>
      </c>
      <c r="F344" s="154" t="s">
        <v>467</v>
      </c>
      <c r="G344" s="154" t="s">
        <v>251</v>
      </c>
      <c r="H344" s="156">
        <v>3879643</v>
      </c>
      <c r="I344" s="156">
        <v>3700477</v>
      </c>
      <c r="J344" s="156">
        <v>3700477</v>
      </c>
    </row>
    <row r="345" spans="1:10" ht="15.75">
      <c r="A345" s="153" t="s">
        <v>334</v>
      </c>
      <c r="B345" s="154" t="s">
        <v>336</v>
      </c>
      <c r="C345" s="154" t="s">
        <v>301</v>
      </c>
      <c r="D345" s="154" t="s">
        <v>367</v>
      </c>
      <c r="E345" s="154" t="s">
        <v>271</v>
      </c>
      <c r="F345" s="154" t="s">
        <v>467</v>
      </c>
      <c r="G345" s="154" t="s">
        <v>252</v>
      </c>
      <c r="H345" s="156">
        <v>3879643</v>
      </c>
      <c r="I345" s="156">
        <v>3700477</v>
      </c>
      <c r="J345" s="156">
        <v>3700477</v>
      </c>
    </row>
    <row r="346" spans="1:10" ht="15.75">
      <c r="A346" s="149" t="s">
        <v>468</v>
      </c>
      <c r="B346" s="150" t="s">
        <v>336</v>
      </c>
      <c r="C346" s="150" t="s">
        <v>301</v>
      </c>
      <c r="D346" s="150" t="s">
        <v>376</v>
      </c>
      <c r="E346" s="135" t="s">
        <v>278</v>
      </c>
      <c r="F346" s="135" t="s">
        <v>278</v>
      </c>
      <c r="G346" s="135" t="s">
        <v>278</v>
      </c>
      <c r="H346" s="151">
        <v>26561417.010000002</v>
      </c>
      <c r="I346" s="151">
        <v>16206066.92</v>
      </c>
      <c r="J346" s="151">
        <v>15844311.619999999</v>
      </c>
    </row>
    <row r="347" spans="1:10" ht="31.5">
      <c r="A347" s="149" t="s">
        <v>458</v>
      </c>
      <c r="B347" s="150" t="s">
        <v>336</v>
      </c>
      <c r="C347" s="150" t="s">
        <v>301</v>
      </c>
      <c r="D347" s="150" t="s">
        <v>376</v>
      </c>
      <c r="E347" s="150" t="s">
        <v>271</v>
      </c>
      <c r="F347" s="152" t="s">
        <v>278</v>
      </c>
      <c r="G347" s="152" t="s">
        <v>278</v>
      </c>
      <c r="H347" s="151">
        <v>26561417.010000002</v>
      </c>
      <c r="I347" s="151">
        <v>16206066.92</v>
      </c>
      <c r="J347" s="151">
        <v>15844311.619999999</v>
      </c>
    </row>
    <row r="348" spans="1:10" ht="15.75">
      <c r="A348" s="153" t="s">
        <v>469</v>
      </c>
      <c r="B348" s="154" t="s">
        <v>336</v>
      </c>
      <c r="C348" s="154" t="s">
        <v>301</v>
      </c>
      <c r="D348" s="154" t="s">
        <v>376</v>
      </c>
      <c r="E348" s="154" t="s">
        <v>271</v>
      </c>
      <c r="F348" s="154" t="s">
        <v>470</v>
      </c>
      <c r="G348" s="155" t="s">
        <v>278</v>
      </c>
      <c r="H348" s="156">
        <v>26561417.010000002</v>
      </c>
      <c r="I348" s="156">
        <v>16206066.92</v>
      </c>
      <c r="J348" s="156">
        <v>15844311.619999999</v>
      </c>
    </row>
    <row r="349" spans="1:10" ht="31.5">
      <c r="A349" s="153" t="s">
        <v>333</v>
      </c>
      <c r="B349" s="154" t="s">
        <v>336</v>
      </c>
      <c r="C349" s="154" t="s">
        <v>301</v>
      </c>
      <c r="D349" s="154" t="s">
        <v>376</v>
      </c>
      <c r="E349" s="154" t="s">
        <v>271</v>
      </c>
      <c r="F349" s="154" t="s">
        <v>470</v>
      </c>
      <c r="G349" s="154" t="s">
        <v>251</v>
      </c>
      <c r="H349" s="156">
        <v>26561417.010000002</v>
      </c>
      <c r="I349" s="156">
        <v>16206066.92</v>
      </c>
      <c r="J349" s="156">
        <v>15844311.619999999</v>
      </c>
    </row>
    <row r="350" spans="1:10" ht="15.75">
      <c r="A350" s="153" t="s">
        <v>334</v>
      </c>
      <c r="B350" s="154" t="s">
        <v>336</v>
      </c>
      <c r="C350" s="154" t="s">
        <v>301</v>
      </c>
      <c r="D350" s="154" t="s">
        <v>376</v>
      </c>
      <c r="E350" s="154" t="s">
        <v>271</v>
      </c>
      <c r="F350" s="154" t="s">
        <v>470</v>
      </c>
      <c r="G350" s="154" t="s">
        <v>252</v>
      </c>
      <c r="H350" s="156">
        <v>26561417.010000002</v>
      </c>
      <c r="I350" s="156">
        <v>16206066.92</v>
      </c>
      <c r="J350" s="156">
        <v>15844311.619999999</v>
      </c>
    </row>
    <row r="351" spans="1:10" ht="78.75">
      <c r="A351" s="149" t="s">
        <v>471</v>
      </c>
      <c r="B351" s="150" t="s">
        <v>336</v>
      </c>
      <c r="C351" s="150" t="s">
        <v>301</v>
      </c>
      <c r="D351" s="150" t="s">
        <v>380</v>
      </c>
      <c r="E351" s="135" t="s">
        <v>278</v>
      </c>
      <c r="F351" s="135" t="s">
        <v>278</v>
      </c>
      <c r="G351" s="135" t="s">
        <v>278</v>
      </c>
      <c r="H351" s="151">
        <v>36969803.75</v>
      </c>
      <c r="I351" s="151">
        <v>36689803.75</v>
      </c>
      <c r="J351" s="151">
        <v>36689803.75</v>
      </c>
    </row>
    <row r="352" spans="1:10" ht="31.5">
      <c r="A352" s="149" t="s">
        <v>458</v>
      </c>
      <c r="B352" s="150" t="s">
        <v>336</v>
      </c>
      <c r="C352" s="150" t="s">
        <v>301</v>
      </c>
      <c r="D352" s="150" t="s">
        <v>380</v>
      </c>
      <c r="E352" s="150" t="s">
        <v>271</v>
      </c>
      <c r="F352" s="152" t="s">
        <v>278</v>
      </c>
      <c r="G352" s="152" t="s">
        <v>278</v>
      </c>
      <c r="H352" s="151">
        <v>36969803.75</v>
      </c>
      <c r="I352" s="151">
        <v>36689803.75</v>
      </c>
      <c r="J352" s="151">
        <v>36689803.75</v>
      </c>
    </row>
    <row r="353" spans="1:10" ht="78.75">
      <c r="A353" s="153" t="s">
        <v>471</v>
      </c>
      <c r="B353" s="154" t="s">
        <v>336</v>
      </c>
      <c r="C353" s="154" t="s">
        <v>301</v>
      </c>
      <c r="D353" s="154" t="s">
        <v>380</v>
      </c>
      <c r="E353" s="154" t="s">
        <v>271</v>
      </c>
      <c r="F353" s="154" t="s">
        <v>472</v>
      </c>
      <c r="G353" s="155" t="s">
        <v>278</v>
      </c>
      <c r="H353" s="156">
        <v>36969803.75</v>
      </c>
      <c r="I353" s="156">
        <v>36689803.75</v>
      </c>
      <c r="J353" s="156">
        <v>36689803.75</v>
      </c>
    </row>
    <row r="354" spans="1:10" ht="31.5">
      <c r="A354" s="153" t="s">
        <v>333</v>
      </c>
      <c r="B354" s="154" t="s">
        <v>336</v>
      </c>
      <c r="C354" s="154" t="s">
        <v>301</v>
      </c>
      <c r="D354" s="154" t="s">
        <v>380</v>
      </c>
      <c r="E354" s="154" t="s">
        <v>271</v>
      </c>
      <c r="F354" s="154" t="s">
        <v>472</v>
      </c>
      <c r="G354" s="154" t="s">
        <v>251</v>
      </c>
      <c r="H354" s="156">
        <v>36969803.75</v>
      </c>
      <c r="I354" s="156">
        <v>36689803.75</v>
      </c>
      <c r="J354" s="156">
        <v>36689803.75</v>
      </c>
    </row>
    <row r="355" spans="1:10" ht="15.75">
      <c r="A355" s="153" t="s">
        <v>334</v>
      </c>
      <c r="B355" s="154" t="s">
        <v>336</v>
      </c>
      <c r="C355" s="154" t="s">
        <v>301</v>
      </c>
      <c r="D355" s="154" t="s">
        <v>380</v>
      </c>
      <c r="E355" s="154" t="s">
        <v>271</v>
      </c>
      <c r="F355" s="154" t="s">
        <v>472</v>
      </c>
      <c r="G355" s="154" t="s">
        <v>252</v>
      </c>
      <c r="H355" s="156">
        <v>36969803.75</v>
      </c>
      <c r="I355" s="156">
        <v>36689803.75</v>
      </c>
      <c r="J355" s="156">
        <v>36689803.75</v>
      </c>
    </row>
    <row r="356" spans="1:10" ht="63">
      <c r="A356" s="149" t="s">
        <v>473</v>
      </c>
      <c r="B356" s="150" t="s">
        <v>336</v>
      </c>
      <c r="C356" s="150" t="s">
        <v>301</v>
      </c>
      <c r="D356" s="150" t="s">
        <v>430</v>
      </c>
      <c r="E356" s="135" t="s">
        <v>278</v>
      </c>
      <c r="F356" s="135" t="s">
        <v>278</v>
      </c>
      <c r="G356" s="135" t="s">
        <v>278</v>
      </c>
      <c r="H356" s="151">
        <v>3701669</v>
      </c>
      <c r="I356" s="151">
        <v>830365</v>
      </c>
      <c r="J356" s="151">
        <v>830365</v>
      </c>
    </row>
    <row r="357" spans="1:10" ht="31.5">
      <c r="A357" s="149" t="s">
        <v>458</v>
      </c>
      <c r="B357" s="150" t="s">
        <v>336</v>
      </c>
      <c r="C357" s="150" t="s">
        <v>301</v>
      </c>
      <c r="D357" s="150" t="s">
        <v>430</v>
      </c>
      <c r="E357" s="150" t="s">
        <v>271</v>
      </c>
      <c r="F357" s="152" t="s">
        <v>278</v>
      </c>
      <c r="G357" s="152" t="s">
        <v>278</v>
      </c>
      <c r="H357" s="151">
        <v>3701669</v>
      </c>
      <c r="I357" s="151">
        <v>830365</v>
      </c>
      <c r="J357" s="151">
        <v>830365</v>
      </c>
    </row>
    <row r="358" spans="1:10" ht="15.75">
      <c r="A358" s="153" t="s">
        <v>474</v>
      </c>
      <c r="B358" s="154" t="s">
        <v>336</v>
      </c>
      <c r="C358" s="154" t="s">
        <v>301</v>
      </c>
      <c r="D358" s="154" t="s">
        <v>430</v>
      </c>
      <c r="E358" s="154" t="s">
        <v>271</v>
      </c>
      <c r="F358" s="154" t="s">
        <v>475</v>
      </c>
      <c r="G358" s="155" t="s">
        <v>278</v>
      </c>
      <c r="H358" s="156">
        <v>3701669</v>
      </c>
      <c r="I358" s="156">
        <v>830365</v>
      </c>
      <c r="J358" s="156">
        <v>830365</v>
      </c>
    </row>
    <row r="359" spans="1:10" ht="31.5">
      <c r="A359" s="153" t="s">
        <v>311</v>
      </c>
      <c r="B359" s="154" t="s">
        <v>336</v>
      </c>
      <c r="C359" s="154" t="s">
        <v>301</v>
      </c>
      <c r="D359" s="154" t="s">
        <v>430</v>
      </c>
      <c r="E359" s="154" t="s">
        <v>271</v>
      </c>
      <c r="F359" s="154" t="s">
        <v>475</v>
      </c>
      <c r="G359" s="154" t="s">
        <v>245</v>
      </c>
      <c r="H359" s="156">
        <v>3651424</v>
      </c>
      <c r="I359" s="156">
        <v>643005</v>
      </c>
      <c r="J359" s="156">
        <v>643005</v>
      </c>
    </row>
    <row r="360" spans="1:10" ht="31.5">
      <c r="A360" s="153" t="s">
        <v>312</v>
      </c>
      <c r="B360" s="154" t="s">
        <v>336</v>
      </c>
      <c r="C360" s="154" t="s">
        <v>301</v>
      </c>
      <c r="D360" s="154" t="s">
        <v>430</v>
      </c>
      <c r="E360" s="154" t="s">
        <v>271</v>
      </c>
      <c r="F360" s="154" t="s">
        <v>475</v>
      </c>
      <c r="G360" s="154" t="s">
        <v>246</v>
      </c>
      <c r="H360" s="156">
        <v>3651424</v>
      </c>
      <c r="I360" s="156">
        <v>643005</v>
      </c>
      <c r="J360" s="156">
        <v>643005</v>
      </c>
    </row>
    <row r="361" spans="1:10" ht="31.5">
      <c r="A361" s="153" t="s">
        <v>333</v>
      </c>
      <c r="B361" s="154" t="s">
        <v>336</v>
      </c>
      <c r="C361" s="154" t="s">
        <v>301</v>
      </c>
      <c r="D361" s="154" t="s">
        <v>430</v>
      </c>
      <c r="E361" s="154" t="s">
        <v>271</v>
      </c>
      <c r="F361" s="154" t="s">
        <v>475</v>
      </c>
      <c r="G361" s="154" t="s">
        <v>251</v>
      </c>
      <c r="H361" s="156">
        <v>50245</v>
      </c>
      <c r="I361" s="156">
        <v>187360</v>
      </c>
      <c r="J361" s="156">
        <v>187360</v>
      </c>
    </row>
    <row r="362" spans="1:10" ht="15.75">
      <c r="A362" s="153" t="s">
        <v>334</v>
      </c>
      <c r="B362" s="154" t="s">
        <v>336</v>
      </c>
      <c r="C362" s="154" t="s">
        <v>301</v>
      </c>
      <c r="D362" s="154" t="s">
        <v>430</v>
      </c>
      <c r="E362" s="154" t="s">
        <v>271</v>
      </c>
      <c r="F362" s="154" t="s">
        <v>475</v>
      </c>
      <c r="G362" s="154" t="s">
        <v>252</v>
      </c>
      <c r="H362" s="156">
        <v>50245</v>
      </c>
      <c r="I362" s="156">
        <v>187360</v>
      </c>
      <c r="J362" s="156">
        <v>187360</v>
      </c>
    </row>
    <row r="363" spans="1:10" ht="31.5">
      <c r="A363" s="149" t="s">
        <v>307</v>
      </c>
      <c r="B363" s="150" t="s">
        <v>336</v>
      </c>
      <c r="C363" s="150" t="s">
        <v>301</v>
      </c>
      <c r="D363" s="150" t="s">
        <v>297</v>
      </c>
      <c r="E363" s="135" t="s">
        <v>278</v>
      </c>
      <c r="F363" s="135" t="s">
        <v>278</v>
      </c>
      <c r="G363" s="135" t="s">
        <v>278</v>
      </c>
      <c r="H363" s="151">
        <v>2554934</v>
      </c>
      <c r="I363" s="151">
        <v>2554934</v>
      </c>
      <c r="J363" s="151">
        <v>2554934</v>
      </c>
    </row>
    <row r="364" spans="1:10" ht="31.5">
      <c r="A364" s="149" t="s">
        <v>458</v>
      </c>
      <c r="B364" s="150" t="s">
        <v>336</v>
      </c>
      <c r="C364" s="150" t="s">
        <v>301</v>
      </c>
      <c r="D364" s="150" t="s">
        <v>297</v>
      </c>
      <c r="E364" s="150" t="s">
        <v>271</v>
      </c>
      <c r="F364" s="152" t="s">
        <v>278</v>
      </c>
      <c r="G364" s="152" t="s">
        <v>278</v>
      </c>
      <c r="H364" s="151">
        <v>2554934</v>
      </c>
      <c r="I364" s="151">
        <v>2554934</v>
      </c>
      <c r="J364" s="151">
        <v>2554934</v>
      </c>
    </row>
    <row r="365" spans="1:10" ht="31.5">
      <c r="A365" s="153" t="s">
        <v>307</v>
      </c>
      <c r="B365" s="154" t="s">
        <v>336</v>
      </c>
      <c r="C365" s="154" t="s">
        <v>301</v>
      </c>
      <c r="D365" s="154" t="s">
        <v>297</v>
      </c>
      <c r="E365" s="154" t="s">
        <v>271</v>
      </c>
      <c r="F365" s="154" t="s">
        <v>308</v>
      </c>
      <c r="G365" s="155" t="s">
        <v>278</v>
      </c>
      <c r="H365" s="156">
        <v>2554934</v>
      </c>
      <c r="I365" s="156">
        <v>2554934</v>
      </c>
      <c r="J365" s="156">
        <v>2554934</v>
      </c>
    </row>
    <row r="366" spans="1:10" ht="63">
      <c r="A366" s="153" t="s">
        <v>305</v>
      </c>
      <c r="B366" s="154" t="s">
        <v>336</v>
      </c>
      <c r="C366" s="154" t="s">
        <v>301</v>
      </c>
      <c r="D366" s="154" t="s">
        <v>297</v>
      </c>
      <c r="E366" s="154" t="s">
        <v>271</v>
      </c>
      <c r="F366" s="154" t="s">
        <v>308</v>
      </c>
      <c r="G366" s="154" t="s">
        <v>243</v>
      </c>
      <c r="H366" s="156">
        <v>2554934</v>
      </c>
      <c r="I366" s="156">
        <v>2554934</v>
      </c>
      <c r="J366" s="156">
        <v>2554934</v>
      </c>
    </row>
    <row r="367" spans="1:10" ht="31.5">
      <c r="A367" s="153" t="s">
        <v>306</v>
      </c>
      <c r="B367" s="154" t="s">
        <v>336</v>
      </c>
      <c r="C367" s="154" t="s">
        <v>301</v>
      </c>
      <c r="D367" s="154" t="s">
        <v>297</v>
      </c>
      <c r="E367" s="154" t="s">
        <v>271</v>
      </c>
      <c r="F367" s="154" t="s">
        <v>308</v>
      </c>
      <c r="G367" s="154" t="s">
        <v>244</v>
      </c>
      <c r="H367" s="156">
        <v>2554934</v>
      </c>
      <c r="I367" s="156">
        <v>2554934</v>
      </c>
      <c r="J367" s="156">
        <v>2554934</v>
      </c>
    </row>
    <row r="368" spans="1:10" ht="31.5">
      <c r="A368" s="149" t="s">
        <v>476</v>
      </c>
      <c r="B368" s="150" t="s">
        <v>336</v>
      </c>
      <c r="C368" s="150" t="s">
        <v>301</v>
      </c>
      <c r="D368" s="150" t="s">
        <v>438</v>
      </c>
      <c r="E368" s="135" t="s">
        <v>278</v>
      </c>
      <c r="F368" s="135" t="s">
        <v>278</v>
      </c>
      <c r="G368" s="135" t="s">
        <v>278</v>
      </c>
      <c r="H368" s="151">
        <v>3591097</v>
      </c>
      <c r="I368" s="151">
        <v>3256257</v>
      </c>
      <c r="J368" s="151">
        <v>3256257</v>
      </c>
    </row>
    <row r="369" spans="1:10" ht="31.5">
      <c r="A369" s="149" t="s">
        <v>458</v>
      </c>
      <c r="B369" s="150" t="s">
        <v>336</v>
      </c>
      <c r="C369" s="150" t="s">
        <v>301</v>
      </c>
      <c r="D369" s="150" t="s">
        <v>438</v>
      </c>
      <c r="E369" s="150" t="s">
        <v>271</v>
      </c>
      <c r="F369" s="152" t="s">
        <v>278</v>
      </c>
      <c r="G369" s="152" t="s">
        <v>278</v>
      </c>
      <c r="H369" s="151">
        <v>3591097</v>
      </c>
      <c r="I369" s="151">
        <v>3256257</v>
      </c>
      <c r="J369" s="151">
        <v>3256257</v>
      </c>
    </row>
    <row r="370" spans="1:10" ht="31.5">
      <c r="A370" s="153" t="s">
        <v>377</v>
      </c>
      <c r="B370" s="154" t="s">
        <v>336</v>
      </c>
      <c r="C370" s="154" t="s">
        <v>301</v>
      </c>
      <c r="D370" s="154" t="s">
        <v>438</v>
      </c>
      <c r="E370" s="154" t="s">
        <v>271</v>
      </c>
      <c r="F370" s="154" t="s">
        <v>378</v>
      </c>
      <c r="G370" s="155" t="s">
        <v>278</v>
      </c>
      <c r="H370" s="156">
        <v>3591097</v>
      </c>
      <c r="I370" s="156">
        <v>3256257</v>
      </c>
      <c r="J370" s="156">
        <v>3256257</v>
      </c>
    </row>
    <row r="371" spans="1:10" ht="63">
      <c r="A371" s="153" t="s">
        <v>305</v>
      </c>
      <c r="B371" s="154" t="s">
        <v>336</v>
      </c>
      <c r="C371" s="154" t="s">
        <v>301</v>
      </c>
      <c r="D371" s="154" t="s">
        <v>438</v>
      </c>
      <c r="E371" s="154" t="s">
        <v>271</v>
      </c>
      <c r="F371" s="154" t="s">
        <v>378</v>
      </c>
      <c r="G371" s="154" t="s">
        <v>243</v>
      </c>
      <c r="H371" s="156">
        <v>3170473</v>
      </c>
      <c r="I371" s="156">
        <v>3170473</v>
      </c>
      <c r="J371" s="156">
        <v>3170473</v>
      </c>
    </row>
    <row r="372" spans="1:10" ht="15.75">
      <c r="A372" s="153" t="s">
        <v>315</v>
      </c>
      <c r="B372" s="154" t="s">
        <v>336</v>
      </c>
      <c r="C372" s="154" t="s">
        <v>301</v>
      </c>
      <c r="D372" s="154" t="s">
        <v>438</v>
      </c>
      <c r="E372" s="154" t="s">
        <v>271</v>
      </c>
      <c r="F372" s="154" t="s">
        <v>378</v>
      </c>
      <c r="G372" s="154" t="s">
        <v>255</v>
      </c>
      <c r="H372" s="156">
        <v>3170473</v>
      </c>
      <c r="I372" s="156">
        <v>3170473</v>
      </c>
      <c r="J372" s="156">
        <v>3170473</v>
      </c>
    </row>
    <row r="373" spans="1:10" ht="31.5">
      <c r="A373" s="153" t="s">
        <v>311</v>
      </c>
      <c r="B373" s="154" t="s">
        <v>336</v>
      </c>
      <c r="C373" s="154" t="s">
        <v>301</v>
      </c>
      <c r="D373" s="154" t="s">
        <v>438</v>
      </c>
      <c r="E373" s="154" t="s">
        <v>271</v>
      </c>
      <c r="F373" s="154" t="s">
        <v>378</v>
      </c>
      <c r="G373" s="154" t="s">
        <v>245</v>
      </c>
      <c r="H373" s="156">
        <v>414684</v>
      </c>
      <c r="I373" s="156">
        <v>85784</v>
      </c>
      <c r="J373" s="156">
        <v>85784</v>
      </c>
    </row>
    <row r="374" spans="1:10" ht="31.5">
      <c r="A374" s="153" t="s">
        <v>312</v>
      </c>
      <c r="B374" s="154" t="s">
        <v>336</v>
      </c>
      <c r="C374" s="154" t="s">
        <v>301</v>
      </c>
      <c r="D374" s="154" t="s">
        <v>438</v>
      </c>
      <c r="E374" s="154" t="s">
        <v>271</v>
      </c>
      <c r="F374" s="154" t="s">
        <v>378</v>
      </c>
      <c r="G374" s="154" t="s">
        <v>246</v>
      </c>
      <c r="H374" s="156">
        <v>414684</v>
      </c>
      <c r="I374" s="156">
        <v>85784</v>
      </c>
      <c r="J374" s="156">
        <v>85784</v>
      </c>
    </row>
    <row r="375" spans="1:10" ht="15.75">
      <c r="A375" s="153" t="s">
        <v>341</v>
      </c>
      <c r="B375" s="154" t="s">
        <v>336</v>
      </c>
      <c r="C375" s="154" t="s">
        <v>301</v>
      </c>
      <c r="D375" s="154" t="s">
        <v>438</v>
      </c>
      <c r="E375" s="154" t="s">
        <v>271</v>
      </c>
      <c r="F375" s="154" t="s">
        <v>378</v>
      </c>
      <c r="G375" s="154" t="s">
        <v>247</v>
      </c>
      <c r="H375" s="156">
        <v>5940</v>
      </c>
      <c r="I375" s="156">
        <v>0</v>
      </c>
      <c r="J375" s="156">
        <v>0</v>
      </c>
    </row>
    <row r="376" spans="1:10" ht="15.75">
      <c r="A376" s="153" t="s">
        <v>389</v>
      </c>
      <c r="B376" s="154" t="s">
        <v>336</v>
      </c>
      <c r="C376" s="154" t="s">
        <v>301</v>
      </c>
      <c r="D376" s="154" t="s">
        <v>438</v>
      </c>
      <c r="E376" s="154" t="s">
        <v>271</v>
      </c>
      <c r="F376" s="154" t="s">
        <v>378</v>
      </c>
      <c r="G376" s="154" t="s">
        <v>248</v>
      </c>
      <c r="H376" s="156">
        <v>5940</v>
      </c>
      <c r="I376" s="156">
        <v>0</v>
      </c>
      <c r="J376" s="156">
        <v>0</v>
      </c>
    </row>
    <row r="377" spans="1:10" ht="31.5">
      <c r="A377" s="149" t="s">
        <v>477</v>
      </c>
      <c r="B377" s="150" t="s">
        <v>336</v>
      </c>
      <c r="C377" s="150" t="s">
        <v>301</v>
      </c>
      <c r="D377" s="150" t="s">
        <v>441</v>
      </c>
      <c r="E377" s="135" t="s">
        <v>278</v>
      </c>
      <c r="F377" s="135" t="s">
        <v>278</v>
      </c>
      <c r="G377" s="135" t="s">
        <v>278</v>
      </c>
      <c r="H377" s="151">
        <v>3980567</v>
      </c>
      <c r="I377" s="151">
        <v>3885967</v>
      </c>
      <c r="J377" s="151">
        <v>3885967</v>
      </c>
    </row>
    <row r="378" spans="1:10" ht="31.5">
      <c r="A378" s="149" t="s">
        <v>458</v>
      </c>
      <c r="B378" s="150" t="s">
        <v>336</v>
      </c>
      <c r="C378" s="150" t="s">
        <v>301</v>
      </c>
      <c r="D378" s="150" t="s">
        <v>441</v>
      </c>
      <c r="E378" s="150" t="s">
        <v>271</v>
      </c>
      <c r="F378" s="152" t="s">
        <v>278</v>
      </c>
      <c r="G378" s="152" t="s">
        <v>278</v>
      </c>
      <c r="H378" s="151">
        <v>3980567</v>
      </c>
      <c r="I378" s="151">
        <v>3885967</v>
      </c>
      <c r="J378" s="151">
        <v>3885967</v>
      </c>
    </row>
    <row r="379" spans="1:10" ht="31.5">
      <c r="A379" s="153" t="s">
        <v>377</v>
      </c>
      <c r="B379" s="154" t="s">
        <v>336</v>
      </c>
      <c r="C379" s="154" t="s">
        <v>301</v>
      </c>
      <c r="D379" s="154" t="s">
        <v>441</v>
      </c>
      <c r="E379" s="154" t="s">
        <v>271</v>
      </c>
      <c r="F379" s="154" t="s">
        <v>378</v>
      </c>
      <c r="G379" s="155" t="s">
        <v>278</v>
      </c>
      <c r="H379" s="156">
        <v>3980567</v>
      </c>
      <c r="I379" s="156">
        <v>3885967</v>
      </c>
      <c r="J379" s="156">
        <v>3885967</v>
      </c>
    </row>
    <row r="380" spans="1:10" ht="63">
      <c r="A380" s="153" t="s">
        <v>305</v>
      </c>
      <c r="B380" s="154" t="s">
        <v>336</v>
      </c>
      <c r="C380" s="154" t="s">
        <v>301</v>
      </c>
      <c r="D380" s="154" t="s">
        <v>441</v>
      </c>
      <c r="E380" s="154" t="s">
        <v>271</v>
      </c>
      <c r="F380" s="154" t="s">
        <v>378</v>
      </c>
      <c r="G380" s="154" t="s">
        <v>243</v>
      </c>
      <c r="H380" s="156">
        <v>3871767</v>
      </c>
      <c r="I380" s="156">
        <v>3871767</v>
      </c>
      <c r="J380" s="156">
        <v>3871767</v>
      </c>
    </row>
    <row r="381" spans="1:10" ht="15.75">
      <c r="A381" s="153" t="s">
        <v>315</v>
      </c>
      <c r="B381" s="154" t="s">
        <v>336</v>
      </c>
      <c r="C381" s="154" t="s">
        <v>301</v>
      </c>
      <c r="D381" s="154" t="s">
        <v>441</v>
      </c>
      <c r="E381" s="154" t="s">
        <v>271</v>
      </c>
      <c r="F381" s="154" t="s">
        <v>378</v>
      </c>
      <c r="G381" s="154" t="s">
        <v>255</v>
      </c>
      <c r="H381" s="156">
        <v>3871767</v>
      </c>
      <c r="I381" s="156">
        <v>3871767</v>
      </c>
      <c r="J381" s="156">
        <v>3871767</v>
      </c>
    </row>
    <row r="382" spans="1:10" ht="31.5">
      <c r="A382" s="153" t="s">
        <v>311</v>
      </c>
      <c r="B382" s="154" t="s">
        <v>336</v>
      </c>
      <c r="C382" s="154" t="s">
        <v>301</v>
      </c>
      <c r="D382" s="154" t="s">
        <v>441</v>
      </c>
      <c r="E382" s="154" t="s">
        <v>271</v>
      </c>
      <c r="F382" s="154" t="s">
        <v>378</v>
      </c>
      <c r="G382" s="154" t="s">
        <v>245</v>
      </c>
      <c r="H382" s="156">
        <v>108800</v>
      </c>
      <c r="I382" s="156">
        <v>14200</v>
      </c>
      <c r="J382" s="156">
        <v>14200</v>
      </c>
    </row>
    <row r="383" spans="1:10" ht="31.5">
      <c r="A383" s="153" t="s">
        <v>312</v>
      </c>
      <c r="B383" s="154" t="s">
        <v>336</v>
      </c>
      <c r="C383" s="154" t="s">
        <v>301</v>
      </c>
      <c r="D383" s="154" t="s">
        <v>441</v>
      </c>
      <c r="E383" s="154" t="s">
        <v>271</v>
      </c>
      <c r="F383" s="154" t="s">
        <v>378</v>
      </c>
      <c r="G383" s="154" t="s">
        <v>246</v>
      </c>
      <c r="H383" s="156">
        <v>108800</v>
      </c>
      <c r="I383" s="156">
        <v>14200</v>
      </c>
      <c r="J383" s="156">
        <v>14200</v>
      </c>
    </row>
    <row r="384" spans="1:10" ht="78.75">
      <c r="A384" s="149" t="s">
        <v>478</v>
      </c>
      <c r="B384" s="150" t="s">
        <v>336</v>
      </c>
      <c r="C384" s="150" t="s">
        <v>301</v>
      </c>
      <c r="D384" s="150" t="s">
        <v>444</v>
      </c>
      <c r="E384" s="135" t="s">
        <v>278</v>
      </c>
      <c r="F384" s="135" t="s">
        <v>278</v>
      </c>
      <c r="G384" s="135" t="s">
        <v>278</v>
      </c>
      <c r="H384" s="151">
        <v>280800</v>
      </c>
      <c r="I384" s="151">
        <v>280800</v>
      </c>
      <c r="J384" s="151">
        <v>284400</v>
      </c>
    </row>
    <row r="385" spans="1:10" ht="31.5">
      <c r="A385" s="149" t="s">
        <v>458</v>
      </c>
      <c r="B385" s="150" t="s">
        <v>336</v>
      </c>
      <c r="C385" s="150" t="s">
        <v>301</v>
      </c>
      <c r="D385" s="150" t="s">
        <v>444</v>
      </c>
      <c r="E385" s="150" t="s">
        <v>271</v>
      </c>
      <c r="F385" s="152" t="s">
        <v>278</v>
      </c>
      <c r="G385" s="152" t="s">
        <v>278</v>
      </c>
      <c r="H385" s="151">
        <v>280800</v>
      </c>
      <c r="I385" s="151">
        <v>280800</v>
      </c>
      <c r="J385" s="151">
        <v>284400</v>
      </c>
    </row>
    <row r="386" spans="1:10" ht="78.75">
      <c r="A386" s="153" t="s">
        <v>479</v>
      </c>
      <c r="B386" s="154" t="s">
        <v>336</v>
      </c>
      <c r="C386" s="154" t="s">
        <v>301</v>
      </c>
      <c r="D386" s="154" t="s">
        <v>444</v>
      </c>
      <c r="E386" s="154" t="s">
        <v>271</v>
      </c>
      <c r="F386" s="154" t="s">
        <v>480</v>
      </c>
      <c r="G386" s="155" t="s">
        <v>278</v>
      </c>
      <c r="H386" s="156">
        <v>280800</v>
      </c>
      <c r="I386" s="156">
        <v>280800</v>
      </c>
      <c r="J386" s="156">
        <v>284400</v>
      </c>
    </row>
    <row r="387" spans="1:10" ht="15.75">
      <c r="A387" s="153" t="s">
        <v>347</v>
      </c>
      <c r="B387" s="154" t="s">
        <v>336</v>
      </c>
      <c r="C387" s="154" t="s">
        <v>301</v>
      </c>
      <c r="D387" s="154" t="s">
        <v>444</v>
      </c>
      <c r="E387" s="154" t="s">
        <v>271</v>
      </c>
      <c r="F387" s="154" t="s">
        <v>480</v>
      </c>
      <c r="G387" s="154" t="s">
        <v>261</v>
      </c>
      <c r="H387" s="156">
        <v>111600</v>
      </c>
      <c r="I387" s="156">
        <v>111600</v>
      </c>
      <c r="J387" s="156">
        <v>113400</v>
      </c>
    </row>
    <row r="388" spans="1:10" ht="31.5">
      <c r="A388" s="153" t="s">
        <v>345</v>
      </c>
      <c r="B388" s="154" t="s">
        <v>336</v>
      </c>
      <c r="C388" s="154" t="s">
        <v>301</v>
      </c>
      <c r="D388" s="154" t="s">
        <v>444</v>
      </c>
      <c r="E388" s="154" t="s">
        <v>271</v>
      </c>
      <c r="F388" s="154" t="s">
        <v>480</v>
      </c>
      <c r="G388" s="154" t="s">
        <v>263</v>
      </c>
      <c r="H388" s="156">
        <v>111600</v>
      </c>
      <c r="I388" s="156">
        <v>111600</v>
      </c>
      <c r="J388" s="156">
        <v>113400</v>
      </c>
    </row>
    <row r="389" spans="1:10" ht="31.5">
      <c r="A389" s="153" t="s">
        <v>333</v>
      </c>
      <c r="B389" s="154" t="s">
        <v>336</v>
      </c>
      <c r="C389" s="154" t="s">
        <v>301</v>
      </c>
      <c r="D389" s="154" t="s">
        <v>444</v>
      </c>
      <c r="E389" s="154" t="s">
        <v>271</v>
      </c>
      <c r="F389" s="154" t="s">
        <v>480</v>
      </c>
      <c r="G389" s="154" t="s">
        <v>251</v>
      </c>
      <c r="H389" s="156">
        <v>169200</v>
      </c>
      <c r="I389" s="156">
        <v>169200</v>
      </c>
      <c r="J389" s="156">
        <v>171000</v>
      </c>
    </row>
    <row r="390" spans="1:10" ht="15.75">
      <c r="A390" s="153" t="s">
        <v>334</v>
      </c>
      <c r="B390" s="154" t="s">
        <v>336</v>
      </c>
      <c r="C390" s="154" t="s">
        <v>301</v>
      </c>
      <c r="D390" s="154" t="s">
        <v>444</v>
      </c>
      <c r="E390" s="154" t="s">
        <v>271</v>
      </c>
      <c r="F390" s="154" t="s">
        <v>480</v>
      </c>
      <c r="G390" s="154" t="s">
        <v>252</v>
      </c>
      <c r="H390" s="156">
        <v>169200</v>
      </c>
      <c r="I390" s="156">
        <v>169200</v>
      </c>
      <c r="J390" s="156">
        <v>171000</v>
      </c>
    </row>
    <row r="391" spans="1:10" ht="15.75">
      <c r="A391" s="149" t="s">
        <v>486</v>
      </c>
      <c r="B391" s="150" t="s">
        <v>336</v>
      </c>
      <c r="C391" s="150" t="s">
        <v>301</v>
      </c>
      <c r="D391" s="150" t="s">
        <v>628</v>
      </c>
      <c r="E391" s="135" t="s">
        <v>278</v>
      </c>
      <c r="F391" s="135" t="s">
        <v>278</v>
      </c>
      <c r="G391" s="135" t="s">
        <v>278</v>
      </c>
      <c r="H391" s="151">
        <v>2314812</v>
      </c>
      <c r="I391" s="151">
        <v>2243197</v>
      </c>
      <c r="J391" s="151">
        <v>2243197</v>
      </c>
    </row>
    <row r="392" spans="1:10" ht="31.5">
      <c r="A392" s="149" t="s">
        <v>458</v>
      </c>
      <c r="B392" s="150" t="s">
        <v>336</v>
      </c>
      <c r="C392" s="150" t="s">
        <v>301</v>
      </c>
      <c r="D392" s="150" t="s">
        <v>628</v>
      </c>
      <c r="E392" s="150" t="s">
        <v>271</v>
      </c>
      <c r="F392" s="152" t="s">
        <v>278</v>
      </c>
      <c r="G392" s="152" t="s">
        <v>278</v>
      </c>
      <c r="H392" s="151">
        <v>2314812</v>
      </c>
      <c r="I392" s="151">
        <v>2243197</v>
      </c>
      <c r="J392" s="151">
        <v>2243197</v>
      </c>
    </row>
    <row r="393" spans="1:10" ht="31.5">
      <c r="A393" s="153" t="s">
        <v>377</v>
      </c>
      <c r="B393" s="154" t="s">
        <v>336</v>
      </c>
      <c r="C393" s="154" t="s">
        <v>301</v>
      </c>
      <c r="D393" s="154" t="s">
        <v>628</v>
      </c>
      <c r="E393" s="154" t="s">
        <v>271</v>
      </c>
      <c r="F393" s="154" t="s">
        <v>378</v>
      </c>
      <c r="G393" s="155" t="s">
        <v>278</v>
      </c>
      <c r="H393" s="156">
        <v>2314812</v>
      </c>
      <c r="I393" s="156">
        <v>2243197</v>
      </c>
      <c r="J393" s="156">
        <v>2243197</v>
      </c>
    </row>
    <row r="394" spans="1:10" ht="63">
      <c r="A394" s="153" t="s">
        <v>305</v>
      </c>
      <c r="B394" s="154" t="s">
        <v>336</v>
      </c>
      <c r="C394" s="154" t="s">
        <v>301</v>
      </c>
      <c r="D394" s="154" t="s">
        <v>628</v>
      </c>
      <c r="E394" s="154" t="s">
        <v>271</v>
      </c>
      <c r="F394" s="154" t="s">
        <v>378</v>
      </c>
      <c r="G394" s="154" t="s">
        <v>243</v>
      </c>
      <c r="H394" s="156">
        <v>2196877</v>
      </c>
      <c r="I394" s="156">
        <v>2196877</v>
      </c>
      <c r="J394" s="156">
        <v>2196877</v>
      </c>
    </row>
    <row r="395" spans="1:10" ht="15.75">
      <c r="A395" s="153" t="s">
        <v>315</v>
      </c>
      <c r="B395" s="154" t="s">
        <v>336</v>
      </c>
      <c r="C395" s="154" t="s">
        <v>301</v>
      </c>
      <c r="D395" s="154" t="s">
        <v>628</v>
      </c>
      <c r="E395" s="154" t="s">
        <v>271</v>
      </c>
      <c r="F395" s="154" t="s">
        <v>378</v>
      </c>
      <c r="G395" s="154" t="s">
        <v>255</v>
      </c>
      <c r="H395" s="156">
        <v>2196877</v>
      </c>
      <c r="I395" s="156">
        <v>2196877</v>
      </c>
      <c r="J395" s="156">
        <v>2196877</v>
      </c>
    </row>
    <row r="396" spans="1:10" ht="31.5">
      <c r="A396" s="153" t="s">
        <v>311</v>
      </c>
      <c r="B396" s="154" t="s">
        <v>336</v>
      </c>
      <c r="C396" s="154" t="s">
        <v>301</v>
      </c>
      <c r="D396" s="154" t="s">
        <v>628</v>
      </c>
      <c r="E396" s="154" t="s">
        <v>271</v>
      </c>
      <c r="F396" s="154" t="s">
        <v>378</v>
      </c>
      <c r="G396" s="154" t="s">
        <v>245</v>
      </c>
      <c r="H396" s="156">
        <v>117935</v>
      </c>
      <c r="I396" s="156">
        <v>46320</v>
      </c>
      <c r="J396" s="156">
        <v>46320</v>
      </c>
    </row>
    <row r="397" spans="1:10" ht="31.5">
      <c r="A397" s="153" t="s">
        <v>312</v>
      </c>
      <c r="B397" s="154" t="s">
        <v>336</v>
      </c>
      <c r="C397" s="154" t="s">
        <v>301</v>
      </c>
      <c r="D397" s="154" t="s">
        <v>628</v>
      </c>
      <c r="E397" s="154" t="s">
        <v>271</v>
      </c>
      <c r="F397" s="154" t="s">
        <v>378</v>
      </c>
      <c r="G397" s="154" t="s">
        <v>246</v>
      </c>
      <c r="H397" s="156">
        <v>117935</v>
      </c>
      <c r="I397" s="156">
        <v>46320</v>
      </c>
      <c r="J397" s="156">
        <v>46320</v>
      </c>
    </row>
    <row r="398" spans="1:10" ht="15.75">
      <c r="A398" s="149" t="s">
        <v>488</v>
      </c>
      <c r="B398" s="150" t="s">
        <v>349</v>
      </c>
      <c r="C398" s="135" t="s">
        <v>278</v>
      </c>
      <c r="D398" s="135" t="s">
        <v>278</v>
      </c>
      <c r="E398" s="135" t="s">
        <v>278</v>
      </c>
      <c r="F398" s="135" t="s">
        <v>278</v>
      </c>
      <c r="G398" s="135" t="s">
        <v>278</v>
      </c>
      <c r="H398" s="151">
        <v>10580406.140000001</v>
      </c>
      <c r="I398" s="151">
        <v>970808.8</v>
      </c>
      <c r="J398" s="151">
        <v>0</v>
      </c>
    </row>
    <row r="399" spans="1:10" ht="47.25">
      <c r="A399" s="149" t="s">
        <v>489</v>
      </c>
      <c r="B399" s="150" t="s">
        <v>349</v>
      </c>
      <c r="C399" s="150" t="s">
        <v>301</v>
      </c>
      <c r="D399" s="150" t="s">
        <v>299</v>
      </c>
      <c r="E399" s="135" t="s">
        <v>278</v>
      </c>
      <c r="F399" s="135" t="s">
        <v>278</v>
      </c>
      <c r="G399" s="135" t="s">
        <v>278</v>
      </c>
      <c r="H399" s="151">
        <v>10580406.140000001</v>
      </c>
      <c r="I399" s="151">
        <v>970808.8</v>
      </c>
      <c r="J399" s="151">
        <v>0</v>
      </c>
    </row>
    <row r="400" spans="1:10" ht="15.75">
      <c r="A400" s="149" t="s">
        <v>302</v>
      </c>
      <c r="B400" s="150" t="s">
        <v>349</v>
      </c>
      <c r="C400" s="150" t="s">
        <v>301</v>
      </c>
      <c r="D400" s="150" t="s">
        <v>299</v>
      </c>
      <c r="E400" s="150" t="s">
        <v>275</v>
      </c>
      <c r="F400" s="152" t="s">
        <v>278</v>
      </c>
      <c r="G400" s="152" t="s">
        <v>278</v>
      </c>
      <c r="H400" s="151">
        <v>10580406.140000001</v>
      </c>
      <c r="I400" s="151">
        <v>970808.8</v>
      </c>
      <c r="J400" s="151">
        <v>0</v>
      </c>
    </row>
    <row r="401" spans="1:10" ht="31.5">
      <c r="A401" s="153" t="s">
        <v>450</v>
      </c>
      <c r="B401" s="154" t="s">
        <v>349</v>
      </c>
      <c r="C401" s="154" t="s">
        <v>301</v>
      </c>
      <c r="D401" s="154" t="s">
        <v>299</v>
      </c>
      <c r="E401" s="154" t="s">
        <v>275</v>
      </c>
      <c r="F401" s="154" t="s">
        <v>451</v>
      </c>
      <c r="G401" s="155" t="s">
        <v>278</v>
      </c>
      <c r="H401" s="156">
        <v>10580406.140000001</v>
      </c>
      <c r="I401" s="156">
        <v>970808.8</v>
      </c>
      <c r="J401" s="156">
        <v>0</v>
      </c>
    </row>
    <row r="402" spans="1:10" ht="31.5">
      <c r="A402" s="153" t="s">
        <v>364</v>
      </c>
      <c r="B402" s="154" t="s">
        <v>349</v>
      </c>
      <c r="C402" s="154" t="s">
        <v>301</v>
      </c>
      <c r="D402" s="154" t="s">
        <v>299</v>
      </c>
      <c r="E402" s="154" t="s">
        <v>275</v>
      </c>
      <c r="F402" s="154" t="s">
        <v>451</v>
      </c>
      <c r="G402" s="154" t="s">
        <v>257</v>
      </c>
      <c r="H402" s="156">
        <v>10580406.140000001</v>
      </c>
      <c r="I402" s="156">
        <v>970808.8</v>
      </c>
      <c r="J402" s="156">
        <v>0</v>
      </c>
    </row>
    <row r="403" spans="1:10" ht="15.75">
      <c r="A403" s="153" t="s">
        <v>365</v>
      </c>
      <c r="B403" s="154" t="s">
        <v>349</v>
      </c>
      <c r="C403" s="154" t="s">
        <v>301</v>
      </c>
      <c r="D403" s="154" t="s">
        <v>299</v>
      </c>
      <c r="E403" s="154" t="s">
        <v>275</v>
      </c>
      <c r="F403" s="154" t="s">
        <v>451</v>
      </c>
      <c r="G403" s="154" t="s">
        <v>258</v>
      </c>
      <c r="H403" s="156">
        <v>10580406.140000001</v>
      </c>
      <c r="I403" s="156">
        <v>970808.8</v>
      </c>
      <c r="J403" s="156">
        <v>0</v>
      </c>
    </row>
    <row r="404" spans="1:10" ht="31.5">
      <c r="A404" s="153" t="s">
        <v>490</v>
      </c>
      <c r="B404" s="154" t="s">
        <v>349</v>
      </c>
      <c r="C404" s="154" t="s">
        <v>301</v>
      </c>
      <c r="D404" s="154" t="s">
        <v>299</v>
      </c>
      <c r="E404" s="154" t="s">
        <v>275</v>
      </c>
      <c r="F404" s="154" t="s">
        <v>491</v>
      </c>
      <c r="G404" s="155" t="s">
        <v>278</v>
      </c>
      <c r="H404" s="156">
        <v>0</v>
      </c>
      <c r="I404" s="156">
        <v>0</v>
      </c>
      <c r="J404" s="156">
        <v>0</v>
      </c>
    </row>
    <row r="405" spans="1:10" ht="31.5">
      <c r="A405" s="153" t="s">
        <v>364</v>
      </c>
      <c r="B405" s="154" t="s">
        <v>349</v>
      </c>
      <c r="C405" s="154" t="s">
        <v>301</v>
      </c>
      <c r="D405" s="154" t="s">
        <v>299</v>
      </c>
      <c r="E405" s="154" t="s">
        <v>275</v>
      </c>
      <c r="F405" s="154" t="s">
        <v>491</v>
      </c>
      <c r="G405" s="154" t="s">
        <v>257</v>
      </c>
      <c r="H405" s="156">
        <v>0</v>
      </c>
      <c r="I405" s="156">
        <v>0</v>
      </c>
      <c r="J405" s="156">
        <v>0</v>
      </c>
    </row>
    <row r="406" spans="1:10" ht="15.75">
      <c r="A406" s="153" t="s">
        <v>365</v>
      </c>
      <c r="B406" s="154" t="s">
        <v>349</v>
      </c>
      <c r="C406" s="154" t="s">
        <v>301</v>
      </c>
      <c r="D406" s="154" t="s">
        <v>299</v>
      </c>
      <c r="E406" s="154" t="s">
        <v>275</v>
      </c>
      <c r="F406" s="154" t="s">
        <v>491</v>
      </c>
      <c r="G406" s="154" t="s">
        <v>258</v>
      </c>
      <c r="H406" s="156">
        <v>0</v>
      </c>
      <c r="I406" s="156">
        <v>0</v>
      </c>
      <c r="J406" s="156">
        <v>0</v>
      </c>
    </row>
    <row r="407" spans="1:10" ht="47.25">
      <c r="A407" s="149" t="s">
        <v>492</v>
      </c>
      <c r="B407" s="150" t="s">
        <v>367</v>
      </c>
      <c r="C407" s="135" t="s">
        <v>278</v>
      </c>
      <c r="D407" s="135" t="s">
        <v>278</v>
      </c>
      <c r="E407" s="135" t="s">
        <v>278</v>
      </c>
      <c r="F407" s="135" t="s">
        <v>278</v>
      </c>
      <c r="G407" s="135" t="s">
        <v>278</v>
      </c>
      <c r="H407" s="151">
        <v>23000</v>
      </c>
      <c r="I407" s="151">
        <v>23000</v>
      </c>
      <c r="J407" s="151">
        <v>23000</v>
      </c>
    </row>
    <row r="408" spans="1:10" ht="31.5">
      <c r="A408" s="149" t="s">
        <v>493</v>
      </c>
      <c r="B408" s="150" t="s">
        <v>367</v>
      </c>
      <c r="C408" s="150" t="s">
        <v>301</v>
      </c>
      <c r="D408" s="150" t="s">
        <v>299</v>
      </c>
      <c r="E408" s="135" t="s">
        <v>278</v>
      </c>
      <c r="F408" s="135" t="s">
        <v>278</v>
      </c>
      <c r="G408" s="135" t="s">
        <v>278</v>
      </c>
      <c r="H408" s="151">
        <v>23000</v>
      </c>
      <c r="I408" s="151">
        <v>23000</v>
      </c>
      <c r="J408" s="151">
        <v>23000</v>
      </c>
    </row>
    <row r="409" spans="1:10" ht="15.75">
      <c r="A409" s="149" t="s">
        <v>302</v>
      </c>
      <c r="B409" s="150" t="s">
        <v>367</v>
      </c>
      <c r="C409" s="150" t="s">
        <v>301</v>
      </c>
      <c r="D409" s="150" t="s">
        <v>299</v>
      </c>
      <c r="E409" s="150" t="s">
        <v>275</v>
      </c>
      <c r="F409" s="152" t="s">
        <v>278</v>
      </c>
      <c r="G409" s="152" t="s">
        <v>278</v>
      </c>
      <c r="H409" s="151">
        <v>23000</v>
      </c>
      <c r="I409" s="151">
        <v>23000</v>
      </c>
      <c r="J409" s="151">
        <v>23000</v>
      </c>
    </row>
    <row r="410" spans="1:10" ht="31.5">
      <c r="A410" s="153" t="s">
        <v>494</v>
      </c>
      <c r="B410" s="154" t="s">
        <v>367</v>
      </c>
      <c r="C410" s="154" t="s">
        <v>301</v>
      </c>
      <c r="D410" s="154" t="s">
        <v>299</v>
      </c>
      <c r="E410" s="154" t="s">
        <v>275</v>
      </c>
      <c r="F410" s="154" t="s">
        <v>495</v>
      </c>
      <c r="G410" s="155" t="s">
        <v>278</v>
      </c>
      <c r="H410" s="156">
        <v>23000</v>
      </c>
      <c r="I410" s="156">
        <v>23000</v>
      </c>
      <c r="J410" s="156">
        <v>23000</v>
      </c>
    </row>
    <row r="411" spans="1:10" ht="31.5">
      <c r="A411" s="153" t="s">
        <v>311</v>
      </c>
      <c r="B411" s="154" t="s">
        <v>367</v>
      </c>
      <c r="C411" s="154" t="s">
        <v>301</v>
      </c>
      <c r="D411" s="154" t="s">
        <v>299</v>
      </c>
      <c r="E411" s="154" t="s">
        <v>275</v>
      </c>
      <c r="F411" s="154" t="s">
        <v>495</v>
      </c>
      <c r="G411" s="154" t="s">
        <v>245</v>
      </c>
      <c r="H411" s="156">
        <v>23000</v>
      </c>
      <c r="I411" s="156">
        <v>23000</v>
      </c>
      <c r="J411" s="156">
        <v>23000</v>
      </c>
    </row>
    <row r="412" spans="1:10" ht="31.5">
      <c r="A412" s="153" t="s">
        <v>312</v>
      </c>
      <c r="B412" s="154" t="s">
        <v>367</v>
      </c>
      <c r="C412" s="154" t="s">
        <v>301</v>
      </c>
      <c r="D412" s="154" t="s">
        <v>299</v>
      </c>
      <c r="E412" s="154" t="s">
        <v>275</v>
      </c>
      <c r="F412" s="154" t="s">
        <v>495</v>
      </c>
      <c r="G412" s="154" t="s">
        <v>246</v>
      </c>
      <c r="H412" s="156">
        <v>23000</v>
      </c>
      <c r="I412" s="156">
        <v>23000</v>
      </c>
      <c r="J412" s="156">
        <v>23000</v>
      </c>
    </row>
    <row r="413" spans="1:10" ht="31.5">
      <c r="A413" s="149" t="s">
        <v>496</v>
      </c>
      <c r="B413" s="150" t="s">
        <v>376</v>
      </c>
      <c r="C413" s="135" t="s">
        <v>278</v>
      </c>
      <c r="D413" s="135" t="s">
        <v>278</v>
      </c>
      <c r="E413" s="135" t="s">
        <v>278</v>
      </c>
      <c r="F413" s="135" t="s">
        <v>278</v>
      </c>
      <c r="G413" s="135" t="s">
        <v>278</v>
      </c>
      <c r="H413" s="151">
        <v>10219862</v>
      </c>
      <c r="I413" s="151">
        <v>1000000</v>
      </c>
      <c r="J413" s="151">
        <v>485027.35</v>
      </c>
    </row>
    <row r="414" spans="1:10" ht="31.5">
      <c r="A414" s="149" t="s">
        <v>497</v>
      </c>
      <c r="B414" s="150" t="s">
        <v>376</v>
      </c>
      <c r="C414" s="150" t="s">
        <v>301</v>
      </c>
      <c r="D414" s="150" t="s">
        <v>299</v>
      </c>
      <c r="E414" s="135" t="s">
        <v>278</v>
      </c>
      <c r="F414" s="135" t="s">
        <v>278</v>
      </c>
      <c r="G414" s="135" t="s">
        <v>278</v>
      </c>
      <c r="H414" s="151">
        <v>10219862</v>
      </c>
      <c r="I414" s="151">
        <v>1000000</v>
      </c>
      <c r="J414" s="151">
        <v>485027.35</v>
      </c>
    </row>
    <row r="415" spans="1:10" ht="15.75">
      <c r="A415" s="149" t="s">
        <v>302</v>
      </c>
      <c r="B415" s="150" t="s">
        <v>376</v>
      </c>
      <c r="C415" s="150" t="s">
        <v>301</v>
      </c>
      <c r="D415" s="150" t="s">
        <v>299</v>
      </c>
      <c r="E415" s="150" t="s">
        <v>275</v>
      </c>
      <c r="F415" s="152" t="s">
        <v>278</v>
      </c>
      <c r="G415" s="152" t="s">
        <v>278</v>
      </c>
      <c r="H415" s="151">
        <v>10219862</v>
      </c>
      <c r="I415" s="151">
        <v>1000000</v>
      </c>
      <c r="J415" s="151">
        <v>485027.35</v>
      </c>
    </row>
    <row r="416" spans="1:10" ht="31.5">
      <c r="A416" s="153" t="s">
        <v>450</v>
      </c>
      <c r="B416" s="154" t="s">
        <v>376</v>
      </c>
      <c r="C416" s="154" t="s">
        <v>301</v>
      </c>
      <c r="D416" s="154" t="s">
        <v>299</v>
      </c>
      <c r="E416" s="154" t="s">
        <v>275</v>
      </c>
      <c r="F416" s="154" t="s">
        <v>451</v>
      </c>
      <c r="G416" s="155" t="s">
        <v>278</v>
      </c>
      <c r="H416" s="156">
        <v>519315</v>
      </c>
      <c r="I416" s="156">
        <v>1000000</v>
      </c>
      <c r="J416" s="156">
        <v>485027.35</v>
      </c>
    </row>
    <row r="417" spans="1:10" ht="31.5">
      <c r="A417" s="153" t="s">
        <v>364</v>
      </c>
      <c r="B417" s="154" t="s">
        <v>376</v>
      </c>
      <c r="C417" s="154" t="s">
        <v>301</v>
      </c>
      <c r="D417" s="154" t="s">
        <v>299</v>
      </c>
      <c r="E417" s="154" t="s">
        <v>275</v>
      </c>
      <c r="F417" s="154" t="s">
        <v>451</v>
      </c>
      <c r="G417" s="154" t="s">
        <v>257</v>
      </c>
      <c r="H417" s="156">
        <v>519315</v>
      </c>
      <c r="I417" s="156">
        <v>1000000</v>
      </c>
      <c r="J417" s="156">
        <v>485027.35</v>
      </c>
    </row>
    <row r="418" spans="1:10" ht="15.75">
      <c r="A418" s="153" t="s">
        <v>365</v>
      </c>
      <c r="B418" s="154" t="s">
        <v>376</v>
      </c>
      <c r="C418" s="154" t="s">
        <v>301</v>
      </c>
      <c r="D418" s="154" t="s">
        <v>299</v>
      </c>
      <c r="E418" s="154" t="s">
        <v>275</v>
      </c>
      <c r="F418" s="154" t="s">
        <v>451</v>
      </c>
      <c r="G418" s="154" t="s">
        <v>258</v>
      </c>
      <c r="H418" s="156">
        <v>519315</v>
      </c>
      <c r="I418" s="156">
        <v>1000000</v>
      </c>
      <c r="J418" s="156">
        <v>485027.35</v>
      </c>
    </row>
    <row r="419" spans="1:10" ht="31.5">
      <c r="A419" s="153" t="s">
        <v>490</v>
      </c>
      <c r="B419" s="154" t="s">
        <v>376</v>
      </c>
      <c r="C419" s="154" t="s">
        <v>301</v>
      </c>
      <c r="D419" s="154" t="s">
        <v>299</v>
      </c>
      <c r="E419" s="154" t="s">
        <v>275</v>
      </c>
      <c r="F419" s="154" t="s">
        <v>491</v>
      </c>
      <c r="G419" s="155" t="s">
        <v>278</v>
      </c>
      <c r="H419" s="156">
        <v>9700547</v>
      </c>
      <c r="I419" s="156">
        <v>0</v>
      </c>
      <c r="J419" s="156">
        <v>0</v>
      </c>
    </row>
    <row r="420" spans="1:10" ht="31.5">
      <c r="A420" s="153" t="s">
        <v>364</v>
      </c>
      <c r="B420" s="154" t="s">
        <v>376</v>
      </c>
      <c r="C420" s="154" t="s">
        <v>301</v>
      </c>
      <c r="D420" s="154" t="s">
        <v>299</v>
      </c>
      <c r="E420" s="154" t="s">
        <v>275</v>
      </c>
      <c r="F420" s="154" t="s">
        <v>491</v>
      </c>
      <c r="G420" s="154" t="s">
        <v>257</v>
      </c>
      <c r="H420" s="156">
        <v>9700547</v>
      </c>
      <c r="I420" s="156">
        <v>0</v>
      </c>
      <c r="J420" s="156">
        <v>0</v>
      </c>
    </row>
    <row r="421" spans="1:10" ht="15.75">
      <c r="A421" s="153" t="s">
        <v>365</v>
      </c>
      <c r="B421" s="154" t="s">
        <v>376</v>
      </c>
      <c r="C421" s="154" t="s">
        <v>301</v>
      </c>
      <c r="D421" s="154" t="s">
        <v>299</v>
      </c>
      <c r="E421" s="154" t="s">
        <v>275</v>
      </c>
      <c r="F421" s="154" t="s">
        <v>491</v>
      </c>
      <c r="G421" s="154" t="s">
        <v>258</v>
      </c>
      <c r="H421" s="156">
        <v>9700547</v>
      </c>
      <c r="I421" s="156">
        <v>0</v>
      </c>
      <c r="J421" s="156">
        <v>0</v>
      </c>
    </row>
    <row r="422" spans="1:10" ht="31.5">
      <c r="A422" s="149" t="s">
        <v>498</v>
      </c>
      <c r="B422" s="150" t="s">
        <v>380</v>
      </c>
      <c r="C422" s="135" t="s">
        <v>278</v>
      </c>
      <c r="D422" s="135" t="s">
        <v>278</v>
      </c>
      <c r="E422" s="135" t="s">
        <v>278</v>
      </c>
      <c r="F422" s="135" t="s">
        <v>278</v>
      </c>
      <c r="G422" s="135" t="s">
        <v>278</v>
      </c>
      <c r="H422" s="151">
        <v>179231378.22</v>
      </c>
      <c r="I422" s="151">
        <v>43333364</v>
      </c>
      <c r="J422" s="151">
        <v>184415143.38999999</v>
      </c>
    </row>
    <row r="423" spans="1:10" ht="31.5">
      <c r="A423" s="149" t="s">
        <v>499</v>
      </c>
      <c r="B423" s="150" t="s">
        <v>380</v>
      </c>
      <c r="C423" s="150" t="s">
        <v>301</v>
      </c>
      <c r="D423" s="150" t="s">
        <v>299</v>
      </c>
      <c r="E423" s="135" t="s">
        <v>278</v>
      </c>
      <c r="F423" s="135" t="s">
        <v>278</v>
      </c>
      <c r="G423" s="135" t="s">
        <v>278</v>
      </c>
      <c r="H423" s="151">
        <v>107907107.51000001</v>
      </c>
      <c r="I423" s="151">
        <v>515310</v>
      </c>
      <c r="J423" s="151">
        <v>130257126.2</v>
      </c>
    </row>
    <row r="424" spans="1:10" ht="15.75">
      <c r="A424" s="149" t="s">
        <v>302</v>
      </c>
      <c r="B424" s="150" t="s">
        <v>380</v>
      </c>
      <c r="C424" s="150" t="s">
        <v>301</v>
      </c>
      <c r="D424" s="150" t="s">
        <v>299</v>
      </c>
      <c r="E424" s="150" t="s">
        <v>275</v>
      </c>
      <c r="F424" s="152" t="s">
        <v>278</v>
      </c>
      <c r="G424" s="152" t="s">
        <v>278</v>
      </c>
      <c r="H424" s="151">
        <v>107907107.51000001</v>
      </c>
      <c r="I424" s="151">
        <v>515310</v>
      </c>
      <c r="J424" s="151">
        <v>130257126.2</v>
      </c>
    </row>
    <row r="425" spans="1:10" ht="31.5">
      <c r="A425" s="153" t="s">
        <v>500</v>
      </c>
      <c r="B425" s="154" t="s">
        <v>380</v>
      </c>
      <c r="C425" s="154" t="s">
        <v>301</v>
      </c>
      <c r="D425" s="154" t="s">
        <v>299</v>
      </c>
      <c r="E425" s="154" t="s">
        <v>275</v>
      </c>
      <c r="F425" s="154" t="s">
        <v>501</v>
      </c>
      <c r="G425" s="155" t="s">
        <v>278</v>
      </c>
      <c r="H425" s="156">
        <v>1072409.8400000001</v>
      </c>
      <c r="I425" s="156">
        <v>0</v>
      </c>
      <c r="J425" s="156">
        <v>0</v>
      </c>
    </row>
    <row r="426" spans="1:10" ht="31.5">
      <c r="A426" s="153" t="s">
        <v>364</v>
      </c>
      <c r="B426" s="154" t="s">
        <v>380</v>
      </c>
      <c r="C426" s="154" t="s">
        <v>301</v>
      </c>
      <c r="D426" s="154" t="s">
        <v>299</v>
      </c>
      <c r="E426" s="154" t="s">
        <v>275</v>
      </c>
      <c r="F426" s="154" t="s">
        <v>501</v>
      </c>
      <c r="G426" s="154" t="s">
        <v>257</v>
      </c>
      <c r="H426" s="156">
        <v>1072409.8400000001</v>
      </c>
      <c r="I426" s="156">
        <v>0</v>
      </c>
      <c r="J426" s="156">
        <v>0</v>
      </c>
    </row>
    <row r="427" spans="1:10" ht="15.75">
      <c r="A427" s="153" t="s">
        <v>365</v>
      </c>
      <c r="B427" s="154" t="s">
        <v>380</v>
      </c>
      <c r="C427" s="154" t="s">
        <v>301</v>
      </c>
      <c r="D427" s="154" t="s">
        <v>299</v>
      </c>
      <c r="E427" s="154" t="s">
        <v>275</v>
      </c>
      <c r="F427" s="154" t="s">
        <v>501</v>
      </c>
      <c r="G427" s="154" t="s">
        <v>258</v>
      </c>
      <c r="H427" s="156">
        <v>1072409.8400000001</v>
      </c>
      <c r="I427" s="156">
        <v>0</v>
      </c>
      <c r="J427" s="156">
        <v>0</v>
      </c>
    </row>
    <row r="428" spans="1:10" ht="15.75">
      <c r="A428" s="153" t="s">
        <v>502</v>
      </c>
      <c r="B428" s="154" t="s">
        <v>380</v>
      </c>
      <c r="C428" s="154" t="s">
        <v>301</v>
      </c>
      <c r="D428" s="154" t="s">
        <v>299</v>
      </c>
      <c r="E428" s="154" t="s">
        <v>275</v>
      </c>
      <c r="F428" s="154" t="s">
        <v>503</v>
      </c>
      <c r="G428" s="155" t="s">
        <v>278</v>
      </c>
      <c r="H428" s="156">
        <v>515310</v>
      </c>
      <c r="I428" s="156">
        <v>515310</v>
      </c>
      <c r="J428" s="156">
        <v>515310</v>
      </c>
    </row>
    <row r="429" spans="1:10" ht="31.5">
      <c r="A429" s="153" t="s">
        <v>311</v>
      </c>
      <c r="B429" s="154" t="s">
        <v>380</v>
      </c>
      <c r="C429" s="154" t="s">
        <v>301</v>
      </c>
      <c r="D429" s="154" t="s">
        <v>299</v>
      </c>
      <c r="E429" s="154" t="s">
        <v>275</v>
      </c>
      <c r="F429" s="154" t="s">
        <v>503</v>
      </c>
      <c r="G429" s="154" t="s">
        <v>245</v>
      </c>
      <c r="H429" s="156">
        <v>515310</v>
      </c>
      <c r="I429" s="156">
        <v>515310</v>
      </c>
      <c r="J429" s="156">
        <v>515310</v>
      </c>
    </row>
    <row r="430" spans="1:10" ht="31.5">
      <c r="A430" s="153" t="s">
        <v>312</v>
      </c>
      <c r="B430" s="154" t="s">
        <v>380</v>
      </c>
      <c r="C430" s="154" t="s">
        <v>301</v>
      </c>
      <c r="D430" s="154" t="s">
        <v>299</v>
      </c>
      <c r="E430" s="154" t="s">
        <v>275</v>
      </c>
      <c r="F430" s="154" t="s">
        <v>503</v>
      </c>
      <c r="G430" s="154" t="s">
        <v>246</v>
      </c>
      <c r="H430" s="156">
        <v>515310</v>
      </c>
      <c r="I430" s="156">
        <v>515310</v>
      </c>
      <c r="J430" s="156">
        <v>515310</v>
      </c>
    </row>
    <row r="431" spans="1:10" ht="31.5">
      <c r="A431" s="153" t="s">
        <v>504</v>
      </c>
      <c r="B431" s="154" t="s">
        <v>380</v>
      </c>
      <c r="C431" s="154" t="s">
        <v>301</v>
      </c>
      <c r="D431" s="154" t="s">
        <v>299</v>
      </c>
      <c r="E431" s="154" t="s">
        <v>275</v>
      </c>
      <c r="F431" s="154" t="s">
        <v>505</v>
      </c>
      <c r="G431" s="155" t="s">
        <v>278</v>
      </c>
      <c r="H431" s="156">
        <v>106319387.67</v>
      </c>
      <c r="I431" s="156">
        <v>0</v>
      </c>
      <c r="J431" s="156">
        <v>129741816.2</v>
      </c>
    </row>
    <row r="432" spans="1:10" ht="31.5">
      <c r="A432" s="153" t="s">
        <v>364</v>
      </c>
      <c r="B432" s="154" t="s">
        <v>380</v>
      </c>
      <c r="C432" s="154" t="s">
        <v>301</v>
      </c>
      <c r="D432" s="154" t="s">
        <v>299</v>
      </c>
      <c r="E432" s="154" t="s">
        <v>275</v>
      </c>
      <c r="F432" s="154" t="s">
        <v>505</v>
      </c>
      <c r="G432" s="154" t="s">
        <v>257</v>
      </c>
      <c r="H432" s="156">
        <v>106319387.67</v>
      </c>
      <c r="I432" s="156">
        <v>0</v>
      </c>
      <c r="J432" s="156">
        <v>129741816.2</v>
      </c>
    </row>
    <row r="433" spans="1:10" ht="15.75">
      <c r="A433" s="153" t="s">
        <v>365</v>
      </c>
      <c r="B433" s="154" t="s">
        <v>380</v>
      </c>
      <c r="C433" s="154" t="s">
        <v>301</v>
      </c>
      <c r="D433" s="154" t="s">
        <v>299</v>
      </c>
      <c r="E433" s="154" t="s">
        <v>275</v>
      </c>
      <c r="F433" s="154" t="s">
        <v>505</v>
      </c>
      <c r="G433" s="154" t="s">
        <v>258</v>
      </c>
      <c r="H433" s="156">
        <v>106319387.67</v>
      </c>
      <c r="I433" s="156">
        <v>0</v>
      </c>
      <c r="J433" s="156">
        <v>129741816.2</v>
      </c>
    </row>
    <row r="434" spans="1:10" ht="63">
      <c r="A434" s="149" t="s">
        <v>506</v>
      </c>
      <c r="B434" s="150" t="s">
        <v>380</v>
      </c>
      <c r="C434" s="150" t="s">
        <v>301</v>
      </c>
      <c r="D434" s="150" t="s">
        <v>322</v>
      </c>
      <c r="E434" s="135" t="s">
        <v>278</v>
      </c>
      <c r="F434" s="135" t="s">
        <v>278</v>
      </c>
      <c r="G434" s="135" t="s">
        <v>278</v>
      </c>
      <c r="H434" s="151">
        <v>40324984.969999999</v>
      </c>
      <c r="I434" s="151">
        <v>14993962.82</v>
      </c>
      <c r="J434" s="151">
        <v>15694649.789999999</v>
      </c>
    </row>
    <row r="435" spans="1:10" ht="15.75">
      <c r="A435" s="149" t="s">
        <v>302</v>
      </c>
      <c r="B435" s="150" t="s">
        <v>380</v>
      </c>
      <c r="C435" s="150" t="s">
        <v>301</v>
      </c>
      <c r="D435" s="150" t="s">
        <v>322</v>
      </c>
      <c r="E435" s="150" t="s">
        <v>275</v>
      </c>
      <c r="F435" s="152" t="s">
        <v>278</v>
      </c>
      <c r="G435" s="152" t="s">
        <v>278</v>
      </c>
      <c r="H435" s="151">
        <v>40324984.969999999</v>
      </c>
      <c r="I435" s="151">
        <v>14993962.82</v>
      </c>
      <c r="J435" s="151">
        <v>15694649.789999999</v>
      </c>
    </row>
    <row r="436" spans="1:10" ht="31.5">
      <c r="A436" s="153" t="s">
        <v>507</v>
      </c>
      <c r="B436" s="154" t="s">
        <v>380</v>
      </c>
      <c r="C436" s="154" t="s">
        <v>301</v>
      </c>
      <c r="D436" s="154" t="s">
        <v>322</v>
      </c>
      <c r="E436" s="154" t="s">
        <v>275</v>
      </c>
      <c r="F436" s="154" t="s">
        <v>508</v>
      </c>
      <c r="G436" s="155" t="s">
        <v>278</v>
      </c>
      <c r="H436" s="156">
        <v>1219568.26</v>
      </c>
      <c r="I436" s="156">
        <v>1394820</v>
      </c>
      <c r="J436" s="156">
        <v>868000.01</v>
      </c>
    </row>
    <row r="437" spans="1:10" ht="31.5">
      <c r="A437" s="153" t="s">
        <v>311</v>
      </c>
      <c r="B437" s="154" t="s">
        <v>380</v>
      </c>
      <c r="C437" s="154" t="s">
        <v>301</v>
      </c>
      <c r="D437" s="154" t="s">
        <v>322</v>
      </c>
      <c r="E437" s="154" t="s">
        <v>275</v>
      </c>
      <c r="F437" s="154" t="s">
        <v>508</v>
      </c>
      <c r="G437" s="154" t="s">
        <v>245</v>
      </c>
      <c r="H437" s="156">
        <v>1219568.26</v>
      </c>
      <c r="I437" s="156">
        <v>1394820</v>
      </c>
      <c r="J437" s="156">
        <v>868000.01</v>
      </c>
    </row>
    <row r="438" spans="1:10" ht="31.5">
      <c r="A438" s="153" t="s">
        <v>312</v>
      </c>
      <c r="B438" s="154" t="s">
        <v>380</v>
      </c>
      <c r="C438" s="154" t="s">
        <v>301</v>
      </c>
      <c r="D438" s="154" t="s">
        <v>322</v>
      </c>
      <c r="E438" s="154" t="s">
        <v>275</v>
      </c>
      <c r="F438" s="154" t="s">
        <v>508</v>
      </c>
      <c r="G438" s="154" t="s">
        <v>246</v>
      </c>
      <c r="H438" s="156">
        <v>1219568.26</v>
      </c>
      <c r="I438" s="156">
        <v>1394820</v>
      </c>
      <c r="J438" s="156">
        <v>868000.01</v>
      </c>
    </row>
    <row r="439" spans="1:10" ht="47.25">
      <c r="A439" s="153" t="s">
        <v>509</v>
      </c>
      <c r="B439" s="154" t="s">
        <v>380</v>
      </c>
      <c r="C439" s="154" t="s">
        <v>301</v>
      </c>
      <c r="D439" s="154" t="s">
        <v>322</v>
      </c>
      <c r="E439" s="154" t="s">
        <v>275</v>
      </c>
      <c r="F439" s="154" t="s">
        <v>510</v>
      </c>
      <c r="G439" s="155" t="s">
        <v>278</v>
      </c>
      <c r="H439" s="156">
        <v>39105416.710000001</v>
      </c>
      <c r="I439" s="156">
        <v>13599142.82</v>
      </c>
      <c r="J439" s="156">
        <v>14826649.779999999</v>
      </c>
    </row>
    <row r="440" spans="1:10" ht="15.75">
      <c r="A440" s="153" t="s">
        <v>369</v>
      </c>
      <c r="B440" s="154" t="s">
        <v>380</v>
      </c>
      <c r="C440" s="154" t="s">
        <v>301</v>
      </c>
      <c r="D440" s="154" t="s">
        <v>322</v>
      </c>
      <c r="E440" s="154" t="s">
        <v>275</v>
      </c>
      <c r="F440" s="154" t="s">
        <v>510</v>
      </c>
      <c r="G440" s="154" t="s">
        <v>253</v>
      </c>
      <c r="H440" s="156">
        <v>39105416.710000001</v>
      </c>
      <c r="I440" s="156">
        <v>13599142.82</v>
      </c>
      <c r="J440" s="156">
        <v>14826649.779999999</v>
      </c>
    </row>
    <row r="441" spans="1:10" ht="15.75">
      <c r="A441" s="153" t="s">
        <v>200</v>
      </c>
      <c r="B441" s="154" t="s">
        <v>380</v>
      </c>
      <c r="C441" s="154" t="s">
        <v>301</v>
      </c>
      <c r="D441" s="154" t="s">
        <v>322</v>
      </c>
      <c r="E441" s="154" t="s">
        <v>275</v>
      </c>
      <c r="F441" s="154" t="s">
        <v>510</v>
      </c>
      <c r="G441" s="154" t="s">
        <v>259</v>
      </c>
      <c r="H441" s="156">
        <v>39105416.710000001</v>
      </c>
      <c r="I441" s="156">
        <v>13599142.82</v>
      </c>
      <c r="J441" s="156">
        <v>14826649.779999999</v>
      </c>
    </row>
    <row r="442" spans="1:10" ht="47.25">
      <c r="A442" s="149" t="s">
        <v>511</v>
      </c>
      <c r="B442" s="150" t="s">
        <v>380</v>
      </c>
      <c r="C442" s="150" t="s">
        <v>301</v>
      </c>
      <c r="D442" s="150" t="s">
        <v>330</v>
      </c>
      <c r="E442" s="135" t="s">
        <v>278</v>
      </c>
      <c r="F442" s="135" t="s">
        <v>278</v>
      </c>
      <c r="G442" s="135" t="s">
        <v>278</v>
      </c>
      <c r="H442" s="151">
        <v>30999285.739999998</v>
      </c>
      <c r="I442" s="151">
        <v>27824091.18</v>
      </c>
      <c r="J442" s="151">
        <v>38463367.399999999</v>
      </c>
    </row>
    <row r="443" spans="1:10" ht="15.75">
      <c r="A443" s="149" t="s">
        <v>302</v>
      </c>
      <c r="B443" s="150" t="s">
        <v>380</v>
      </c>
      <c r="C443" s="150" t="s">
        <v>301</v>
      </c>
      <c r="D443" s="150" t="s">
        <v>330</v>
      </c>
      <c r="E443" s="150" t="s">
        <v>275</v>
      </c>
      <c r="F443" s="152" t="s">
        <v>278</v>
      </c>
      <c r="G443" s="152" t="s">
        <v>278</v>
      </c>
      <c r="H443" s="151">
        <v>30999285.739999998</v>
      </c>
      <c r="I443" s="151">
        <v>27824091.18</v>
      </c>
      <c r="J443" s="151">
        <v>38463367.399999999</v>
      </c>
    </row>
    <row r="444" spans="1:10" ht="31.5">
      <c r="A444" s="153" t="s">
        <v>512</v>
      </c>
      <c r="B444" s="154" t="s">
        <v>380</v>
      </c>
      <c r="C444" s="154" t="s">
        <v>301</v>
      </c>
      <c r="D444" s="154" t="s">
        <v>330</v>
      </c>
      <c r="E444" s="154" t="s">
        <v>275</v>
      </c>
      <c r="F444" s="154" t="s">
        <v>513</v>
      </c>
      <c r="G444" s="155" t="s">
        <v>278</v>
      </c>
      <c r="H444" s="156">
        <v>30999285.739999998</v>
      </c>
      <c r="I444" s="156">
        <v>27824091.18</v>
      </c>
      <c r="J444" s="156">
        <v>38463367.399999999</v>
      </c>
    </row>
    <row r="445" spans="1:10" ht="31.5">
      <c r="A445" s="153" t="s">
        <v>311</v>
      </c>
      <c r="B445" s="154" t="s">
        <v>380</v>
      </c>
      <c r="C445" s="154" t="s">
        <v>301</v>
      </c>
      <c r="D445" s="154" t="s">
        <v>330</v>
      </c>
      <c r="E445" s="154" t="s">
        <v>275</v>
      </c>
      <c r="F445" s="154" t="s">
        <v>513</v>
      </c>
      <c r="G445" s="154" t="s">
        <v>245</v>
      </c>
      <c r="H445" s="156">
        <v>2890282.61</v>
      </c>
      <c r="I445" s="156">
        <v>27824091.18</v>
      </c>
      <c r="J445" s="156">
        <v>38463367.399999999</v>
      </c>
    </row>
    <row r="446" spans="1:10" ht="31.5">
      <c r="A446" s="153" t="s">
        <v>312</v>
      </c>
      <c r="B446" s="154" t="s">
        <v>380</v>
      </c>
      <c r="C446" s="154" t="s">
        <v>301</v>
      </c>
      <c r="D446" s="154" t="s">
        <v>330</v>
      </c>
      <c r="E446" s="154" t="s">
        <v>275</v>
      </c>
      <c r="F446" s="154" t="s">
        <v>513</v>
      </c>
      <c r="G446" s="154" t="s">
        <v>246</v>
      </c>
      <c r="H446" s="156">
        <v>2890282.61</v>
      </c>
      <c r="I446" s="156">
        <v>27824091.18</v>
      </c>
      <c r="J446" s="156">
        <v>38463367.399999999</v>
      </c>
    </row>
    <row r="447" spans="1:10" ht="15.75">
      <c r="A447" s="153" t="s">
        <v>369</v>
      </c>
      <c r="B447" s="154" t="s">
        <v>380</v>
      </c>
      <c r="C447" s="154" t="s">
        <v>301</v>
      </c>
      <c r="D447" s="154" t="s">
        <v>330</v>
      </c>
      <c r="E447" s="154" t="s">
        <v>275</v>
      </c>
      <c r="F447" s="154" t="s">
        <v>513</v>
      </c>
      <c r="G447" s="154" t="s">
        <v>253</v>
      </c>
      <c r="H447" s="156">
        <v>28109003.129999999</v>
      </c>
      <c r="I447" s="156">
        <v>0</v>
      </c>
      <c r="J447" s="156">
        <v>0</v>
      </c>
    </row>
    <row r="448" spans="1:10" ht="15.75">
      <c r="A448" s="153" t="s">
        <v>200</v>
      </c>
      <c r="B448" s="154" t="s">
        <v>380</v>
      </c>
      <c r="C448" s="154" t="s">
        <v>301</v>
      </c>
      <c r="D448" s="154" t="s">
        <v>330</v>
      </c>
      <c r="E448" s="154" t="s">
        <v>275</v>
      </c>
      <c r="F448" s="154" t="s">
        <v>513</v>
      </c>
      <c r="G448" s="154" t="s">
        <v>259</v>
      </c>
      <c r="H448" s="156">
        <v>28109003.129999999</v>
      </c>
      <c r="I448" s="156">
        <v>0</v>
      </c>
      <c r="J448" s="156">
        <v>0</v>
      </c>
    </row>
    <row r="449" spans="1:10" ht="47.25">
      <c r="A449" s="149" t="s">
        <v>514</v>
      </c>
      <c r="B449" s="150" t="s">
        <v>430</v>
      </c>
      <c r="C449" s="135" t="s">
        <v>278</v>
      </c>
      <c r="D449" s="135" t="s">
        <v>278</v>
      </c>
      <c r="E449" s="135" t="s">
        <v>278</v>
      </c>
      <c r="F449" s="135" t="s">
        <v>278</v>
      </c>
      <c r="G449" s="135" t="s">
        <v>278</v>
      </c>
      <c r="H449" s="151">
        <v>6824231.7599999998</v>
      </c>
      <c r="I449" s="151">
        <v>42037000.310000002</v>
      </c>
      <c r="J449" s="151">
        <v>0</v>
      </c>
    </row>
    <row r="450" spans="1:10" ht="31.5">
      <c r="A450" s="149" t="s">
        <v>515</v>
      </c>
      <c r="B450" s="150" t="s">
        <v>430</v>
      </c>
      <c r="C450" s="150" t="s">
        <v>301</v>
      </c>
      <c r="D450" s="150" t="s">
        <v>299</v>
      </c>
      <c r="E450" s="135" t="s">
        <v>278</v>
      </c>
      <c r="F450" s="135" t="s">
        <v>278</v>
      </c>
      <c r="G450" s="135" t="s">
        <v>278</v>
      </c>
      <c r="H450" s="151">
        <v>606593.41</v>
      </c>
      <c r="I450" s="151">
        <v>0</v>
      </c>
      <c r="J450" s="151">
        <v>0</v>
      </c>
    </row>
    <row r="451" spans="1:10" ht="15.75">
      <c r="A451" s="149" t="s">
        <v>302</v>
      </c>
      <c r="B451" s="150" t="s">
        <v>430</v>
      </c>
      <c r="C451" s="150" t="s">
        <v>301</v>
      </c>
      <c r="D451" s="150" t="s">
        <v>299</v>
      </c>
      <c r="E451" s="150" t="s">
        <v>275</v>
      </c>
      <c r="F451" s="152" t="s">
        <v>278</v>
      </c>
      <c r="G451" s="152" t="s">
        <v>278</v>
      </c>
      <c r="H451" s="151">
        <v>606593.41</v>
      </c>
      <c r="I451" s="151">
        <v>0</v>
      </c>
      <c r="J451" s="151">
        <v>0</v>
      </c>
    </row>
    <row r="452" spans="1:10" ht="15.75">
      <c r="A452" s="153" t="s">
        <v>516</v>
      </c>
      <c r="B452" s="154" t="s">
        <v>430</v>
      </c>
      <c r="C452" s="154" t="s">
        <v>301</v>
      </c>
      <c r="D452" s="154" t="s">
        <v>299</v>
      </c>
      <c r="E452" s="154" t="s">
        <v>275</v>
      </c>
      <c r="F452" s="154" t="s">
        <v>517</v>
      </c>
      <c r="G452" s="155" t="s">
        <v>278</v>
      </c>
      <c r="H452" s="156">
        <v>606593.41</v>
      </c>
      <c r="I452" s="156">
        <v>0</v>
      </c>
      <c r="J452" s="156">
        <v>0</v>
      </c>
    </row>
    <row r="453" spans="1:10" ht="31.5">
      <c r="A453" s="153" t="s">
        <v>311</v>
      </c>
      <c r="B453" s="154" t="s">
        <v>430</v>
      </c>
      <c r="C453" s="154" t="s">
        <v>301</v>
      </c>
      <c r="D453" s="154" t="s">
        <v>299</v>
      </c>
      <c r="E453" s="154" t="s">
        <v>275</v>
      </c>
      <c r="F453" s="154" t="s">
        <v>517</v>
      </c>
      <c r="G453" s="154" t="s">
        <v>245</v>
      </c>
      <c r="H453" s="156">
        <v>606593.41</v>
      </c>
      <c r="I453" s="156">
        <v>0</v>
      </c>
      <c r="J453" s="156">
        <v>0</v>
      </c>
    </row>
    <row r="454" spans="1:10" ht="31.5">
      <c r="A454" s="153" t="s">
        <v>312</v>
      </c>
      <c r="B454" s="154" t="s">
        <v>430</v>
      </c>
      <c r="C454" s="154" t="s">
        <v>301</v>
      </c>
      <c r="D454" s="154" t="s">
        <v>299</v>
      </c>
      <c r="E454" s="154" t="s">
        <v>275</v>
      </c>
      <c r="F454" s="154" t="s">
        <v>517</v>
      </c>
      <c r="G454" s="154" t="s">
        <v>246</v>
      </c>
      <c r="H454" s="156">
        <v>606593.41</v>
      </c>
      <c r="I454" s="156">
        <v>0</v>
      </c>
      <c r="J454" s="156">
        <v>0</v>
      </c>
    </row>
    <row r="455" spans="1:10" ht="31.5">
      <c r="A455" s="149" t="s">
        <v>637</v>
      </c>
      <c r="B455" s="150" t="s">
        <v>430</v>
      </c>
      <c r="C455" s="150" t="s">
        <v>301</v>
      </c>
      <c r="D455" s="150" t="s">
        <v>322</v>
      </c>
      <c r="E455" s="135" t="s">
        <v>278</v>
      </c>
      <c r="F455" s="135" t="s">
        <v>278</v>
      </c>
      <c r="G455" s="135" t="s">
        <v>278</v>
      </c>
      <c r="H455" s="151">
        <v>6217638.3499999996</v>
      </c>
      <c r="I455" s="151">
        <v>0</v>
      </c>
      <c r="J455" s="151">
        <v>0</v>
      </c>
    </row>
    <row r="456" spans="1:10" ht="15.75">
      <c r="A456" s="149" t="s">
        <v>302</v>
      </c>
      <c r="B456" s="150" t="s">
        <v>430</v>
      </c>
      <c r="C456" s="150" t="s">
        <v>301</v>
      </c>
      <c r="D456" s="150" t="s">
        <v>322</v>
      </c>
      <c r="E456" s="150" t="s">
        <v>275</v>
      </c>
      <c r="F456" s="152" t="s">
        <v>278</v>
      </c>
      <c r="G456" s="152" t="s">
        <v>278</v>
      </c>
      <c r="H456" s="151">
        <v>6217638.3499999996</v>
      </c>
      <c r="I456" s="151">
        <v>0</v>
      </c>
      <c r="J456" s="151">
        <v>0</v>
      </c>
    </row>
    <row r="457" spans="1:10" ht="31.5">
      <c r="A457" s="153" t="s">
        <v>637</v>
      </c>
      <c r="B457" s="154" t="s">
        <v>430</v>
      </c>
      <c r="C457" s="154" t="s">
        <v>301</v>
      </c>
      <c r="D457" s="154" t="s">
        <v>322</v>
      </c>
      <c r="E457" s="154" t="s">
        <v>275</v>
      </c>
      <c r="F457" s="154" t="s">
        <v>638</v>
      </c>
      <c r="G457" s="155" t="s">
        <v>278</v>
      </c>
      <c r="H457" s="156">
        <v>6217638.3499999996</v>
      </c>
      <c r="I457" s="156">
        <v>0</v>
      </c>
      <c r="J457" s="156">
        <v>0</v>
      </c>
    </row>
    <row r="458" spans="1:10" ht="31.5">
      <c r="A458" s="153" t="s">
        <v>311</v>
      </c>
      <c r="B458" s="154" t="s">
        <v>430</v>
      </c>
      <c r="C458" s="154" t="s">
        <v>301</v>
      </c>
      <c r="D458" s="154" t="s">
        <v>322</v>
      </c>
      <c r="E458" s="154" t="s">
        <v>275</v>
      </c>
      <c r="F458" s="154" t="s">
        <v>638</v>
      </c>
      <c r="G458" s="154" t="s">
        <v>245</v>
      </c>
      <c r="H458" s="156">
        <v>6217638.3499999996</v>
      </c>
      <c r="I458" s="156">
        <v>0</v>
      </c>
      <c r="J458" s="156">
        <v>0</v>
      </c>
    </row>
    <row r="459" spans="1:10" ht="31.5">
      <c r="A459" s="153" t="s">
        <v>312</v>
      </c>
      <c r="B459" s="154" t="s">
        <v>430</v>
      </c>
      <c r="C459" s="154" t="s">
        <v>301</v>
      </c>
      <c r="D459" s="154" t="s">
        <v>322</v>
      </c>
      <c r="E459" s="154" t="s">
        <v>275</v>
      </c>
      <c r="F459" s="154" t="s">
        <v>638</v>
      </c>
      <c r="G459" s="154" t="s">
        <v>246</v>
      </c>
      <c r="H459" s="156">
        <v>6217638.3499999996</v>
      </c>
      <c r="I459" s="156">
        <v>0</v>
      </c>
      <c r="J459" s="156">
        <v>0</v>
      </c>
    </row>
    <row r="460" spans="1:10" ht="31.5">
      <c r="A460" s="149" t="s">
        <v>639</v>
      </c>
      <c r="B460" s="150" t="s">
        <v>430</v>
      </c>
      <c r="C460" s="150" t="s">
        <v>301</v>
      </c>
      <c r="D460" s="150" t="s">
        <v>330</v>
      </c>
      <c r="E460" s="135" t="s">
        <v>278</v>
      </c>
      <c r="F460" s="135" t="s">
        <v>278</v>
      </c>
      <c r="G460" s="135" t="s">
        <v>278</v>
      </c>
      <c r="H460" s="151">
        <v>0</v>
      </c>
      <c r="I460" s="151">
        <v>42037000.310000002</v>
      </c>
      <c r="J460" s="151">
        <v>0</v>
      </c>
    </row>
    <row r="461" spans="1:10" ht="15.75">
      <c r="A461" s="149" t="s">
        <v>302</v>
      </c>
      <c r="B461" s="150" t="s">
        <v>430</v>
      </c>
      <c r="C461" s="150" t="s">
        <v>301</v>
      </c>
      <c r="D461" s="150" t="s">
        <v>330</v>
      </c>
      <c r="E461" s="150" t="s">
        <v>275</v>
      </c>
      <c r="F461" s="152" t="s">
        <v>278</v>
      </c>
      <c r="G461" s="152" t="s">
        <v>278</v>
      </c>
      <c r="H461" s="151">
        <v>0</v>
      </c>
      <c r="I461" s="151">
        <v>42037000.310000002</v>
      </c>
      <c r="J461" s="151">
        <v>0</v>
      </c>
    </row>
    <row r="462" spans="1:10" ht="47.25">
      <c r="A462" s="153" t="s">
        <v>640</v>
      </c>
      <c r="B462" s="154" t="s">
        <v>430</v>
      </c>
      <c r="C462" s="154" t="s">
        <v>301</v>
      </c>
      <c r="D462" s="154" t="s">
        <v>330</v>
      </c>
      <c r="E462" s="154" t="s">
        <v>275</v>
      </c>
      <c r="F462" s="154" t="s">
        <v>641</v>
      </c>
      <c r="G462" s="155" t="s">
        <v>278</v>
      </c>
      <c r="H462" s="156">
        <v>0</v>
      </c>
      <c r="I462" s="156">
        <v>32929000</v>
      </c>
      <c r="J462" s="156">
        <v>0</v>
      </c>
    </row>
    <row r="463" spans="1:10" ht="31.5">
      <c r="A463" s="153" t="s">
        <v>311</v>
      </c>
      <c r="B463" s="154" t="s">
        <v>430</v>
      </c>
      <c r="C463" s="154" t="s">
        <v>301</v>
      </c>
      <c r="D463" s="154" t="s">
        <v>330</v>
      </c>
      <c r="E463" s="154" t="s">
        <v>275</v>
      </c>
      <c r="F463" s="154" t="s">
        <v>641</v>
      </c>
      <c r="G463" s="154" t="s">
        <v>245</v>
      </c>
      <c r="H463" s="156">
        <v>0</v>
      </c>
      <c r="I463" s="156">
        <v>32929000</v>
      </c>
      <c r="J463" s="156">
        <v>0</v>
      </c>
    </row>
    <row r="464" spans="1:10" ht="31.5">
      <c r="A464" s="153" t="s">
        <v>312</v>
      </c>
      <c r="B464" s="154" t="s">
        <v>430</v>
      </c>
      <c r="C464" s="154" t="s">
        <v>301</v>
      </c>
      <c r="D464" s="154" t="s">
        <v>330</v>
      </c>
      <c r="E464" s="154" t="s">
        <v>275</v>
      </c>
      <c r="F464" s="154" t="s">
        <v>641</v>
      </c>
      <c r="G464" s="154" t="s">
        <v>246</v>
      </c>
      <c r="H464" s="156">
        <v>0</v>
      </c>
      <c r="I464" s="156">
        <v>32929000</v>
      </c>
      <c r="J464" s="156">
        <v>0</v>
      </c>
    </row>
    <row r="465" spans="1:10" ht="47.25">
      <c r="A465" s="153" t="s">
        <v>642</v>
      </c>
      <c r="B465" s="154" t="s">
        <v>430</v>
      </c>
      <c r="C465" s="154" t="s">
        <v>301</v>
      </c>
      <c r="D465" s="154" t="s">
        <v>330</v>
      </c>
      <c r="E465" s="154" t="s">
        <v>275</v>
      </c>
      <c r="F465" s="154" t="s">
        <v>643</v>
      </c>
      <c r="G465" s="155" t="s">
        <v>278</v>
      </c>
      <c r="H465" s="156">
        <v>0</v>
      </c>
      <c r="I465" s="156">
        <v>479460.16</v>
      </c>
      <c r="J465" s="156">
        <v>0</v>
      </c>
    </row>
    <row r="466" spans="1:10" ht="31.5">
      <c r="A466" s="153" t="s">
        <v>311</v>
      </c>
      <c r="B466" s="154" t="s">
        <v>430</v>
      </c>
      <c r="C466" s="154" t="s">
        <v>301</v>
      </c>
      <c r="D466" s="154" t="s">
        <v>330</v>
      </c>
      <c r="E466" s="154" t="s">
        <v>275</v>
      </c>
      <c r="F466" s="154" t="s">
        <v>643</v>
      </c>
      <c r="G466" s="154" t="s">
        <v>245</v>
      </c>
      <c r="H466" s="156">
        <v>0</v>
      </c>
      <c r="I466" s="156">
        <v>479460.16</v>
      </c>
      <c r="J466" s="156">
        <v>0</v>
      </c>
    </row>
    <row r="467" spans="1:10" ht="31.5">
      <c r="A467" s="153" t="s">
        <v>312</v>
      </c>
      <c r="B467" s="154" t="s">
        <v>430</v>
      </c>
      <c r="C467" s="154" t="s">
        <v>301</v>
      </c>
      <c r="D467" s="154" t="s">
        <v>330</v>
      </c>
      <c r="E467" s="154" t="s">
        <v>275</v>
      </c>
      <c r="F467" s="154" t="s">
        <v>643</v>
      </c>
      <c r="G467" s="154" t="s">
        <v>246</v>
      </c>
      <c r="H467" s="156">
        <v>0</v>
      </c>
      <c r="I467" s="156">
        <v>479460.16</v>
      </c>
      <c r="J467" s="156">
        <v>0</v>
      </c>
    </row>
    <row r="468" spans="1:10" ht="31.5">
      <c r="A468" s="153" t="s">
        <v>639</v>
      </c>
      <c r="B468" s="154" t="s">
        <v>430</v>
      </c>
      <c r="C468" s="154" t="s">
        <v>301</v>
      </c>
      <c r="D468" s="154" t="s">
        <v>330</v>
      </c>
      <c r="E468" s="154" t="s">
        <v>275</v>
      </c>
      <c r="F468" s="154" t="s">
        <v>644</v>
      </c>
      <c r="G468" s="155" t="s">
        <v>278</v>
      </c>
      <c r="H468" s="156">
        <v>0</v>
      </c>
      <c r="I468" s="156">
        <v>8628540.1500000004</v>
      </c>
      <c r="J468" s="156">
        <v>0</v>
      </c>
    </row>
    <row r="469" spans="1:10" ht="31.5">
      <c r="A469" s="153" t="s">
        <v>311</v>
      </c>
      <c r="B469" s="154" t="s">
        <v>430</v>
      </c>
      <c r="C469" s="154" t="s">
        <v>301</v>
      </c>
      <c r="D469" s="154" t="s">
        <v>330</v>
      </c>
      <c r="E469" s="154" t="s">
        <v>275</v>
      </c>
      <c r="F469" s="154" t="s">
        <v>644</v>
      </c>
      <c r="G469" s="154" t="s">
        <v>245</v>
      </c>
      <c r="H469" s="156">
        <v>0</v>
      </c>
      <c r="I469" s="156">
        <v>8628540.1500000004</v>
      </c>
      <c r="J469" s="156">
        <v>0</v>
      </c>
    </row>
    <row r="470" spans="1:10" ht="31.5">
      <c r="A470" s="153" t="s">
        <v>312</v>
      </c>
      <c r="B470" s="154" t="s">
        <v>430</v>
      </c>
      <c r="C470" s="154" t="s">
        <v>301</v>
      </c>
      <c r="D470" s="154" t="s">
        <v>330</v>
      </c>
      <c r="E470" s="154" t="s">
        <v>275</v>
      </c>
      <c r="F470" s="154" t="s">
        <v>644</v>
      </c>
      <c r="G470" s="154" t="s">
        <v>246</v>
      </c>
      <c r="H470" s="156">
        <v>0</v>
      </c>
      <c r="I470" s="156">
        <v>8628540.1500000004</v>
      </c>
      <c r="J470" s="156">
        <v>0</v>
      </c>
    </row>
    <row r="471" spans="1:10" ht="31.5">
      <c r="A471" s="149" t="s">
        <v>645</v>
      </c>
      <c r="B471" s="150" t="s">
        <v>297</v>
      </c>
      <c r="C471" s="135" t="s">
        <v>278</v>
      </c>
      <c r="D471" s="135" t="s">
        <v>278</v>
      </c>
      <c r="E471" s="135" t="s">
        <v>278</v>
      </c>
      <c r="F471" s="135" t="s">
        <v>278</v>
      </c>
      <c r="G471" s="135" t="s">
        <v>278</v>
      </c>
      <c r="H471" s="151">
        <v>18000</v>
      </c>
      <c r="I471" s="151">
        <v>18000</v>
      </c>
      <c r="J471" s="151">
        <v>18000</v>
      </c>
    </row>
    <row r="472" spans="1:10" ht="31.5">
      <c r="A472" s="149" t="s">
        <v>844</v>
      </c>
      <c r="B472" s="150" t="s">
        <v>297</v>
      </c>
      <c r="C472" s="150" t="s">
        <v>301</v>
      </c>
      <c r="D472" s="150" t="s">
        <v>330</v>
      </c>
      <c r="E472" s="135" t="s">
        <v>278</v>
      </c>
      <c r="F472" s="135" t="s">
        <v>278</v>
      </c>
      <c r="G472" s="135" t="s">
        <v>278</v>
      </c>
      <c r="H472" s="151">
        <v>18000</v>
      </c>
      <c r="I472" s="151">
        <v>12000</v>
      </c>
      <c r="J472" s="151">
        <v>12000</v>
      </c>
    </row>
    <row r="473" spans="1:10" ht="15.75">
      <c r="A473" s="149" t="s">
        <v>302</v>
      </c>
      <c r="B473" s="150" t="s">
        <v>297</v>
      </c>
      <c r="C473" s="150" t="s">
        <v>301</v>
      </c>
      <c r="D473" s="150" t="s">
        <v>330</v>
      </c>
      <c r="E473" s="150" t="s">
        <v>275</v>
      </c>
      <c r="F473" s="152" t="s">
        <v>278</v>
      </c>
      <c r="G473" s="152" t="s">
        <v>278</v>
      </c>
      <c r="H473" s="151">
        <v>18000</v>
      </c>
      <c r="I473" s="151">
        <v>12000</v>
      </c>
      <c r="J473" s="151">
        <v>12000</v>
      </c>
    </row>
    <row r="474" spans="1:10" ht="15.75">
      <c r="A474" s="153" t="s">
        <v>646</v>
      </c>
      <c r="B474" s="154" t="s">
        <v>297</v>
      </c>
      <c r="C474" s="154" t="s">
        <v>301</v>
      </c>
      <c r="D474" s="154" t="s">
        <v>330</v>
      </c>
      <c r="E474" s="154" t="s">
        <v>275</v>
      </c>
      <c r="F474" s="154" t="s">
        <v>647</v>
      </c>
      <c r="G474" s="155" t="s">
        <v>278</v>
      </c>
      <c r="H474" s="156">
        <v>18000</v>
      </c>
      <c r="I474" s="156">
        <v>12000</v>
      </c>
      <c r="J474" s="156">
        <v>12000</v>
      </c>
    </row>
    <row r="475" spans="1:10" ht="31.5">
      <c r="A475" s="153" t="s">
        <v>311</v>
      </c>
      <c r="B475" s="154" t="s">
        <v>297</v>
      </c>
      <c r="C475" s="154" t="s">
        <v>301</v>
      </c>
      <c r="D475" s="154" t="s">
        <v>330</v>
      </c>
      <c r="E475" s="154" t="s">
        <v>275</v>
      </c>
      <c r="F475" s="154" t="s">
        <v>647</v>
      </c>
      <c r="G475" s="154" t="s">
        <v>245</v>
      </c>
      <c r="H475" s="156">
        <v>18000</v>
      </c>
      <c r="I475" s="156">
        <v>12000</v>
      </c>
      <c r="J475" s="156">
        <v>12000</v>
      </c>
    </row>
    <row r="476" spans="1:10" ht="31.5">
      <c r="A476" s="153" t="s">
        <v>312</v>
      </c>
      <c r="B476" s="154" t="s">
        <v>297</v>
      </c>
      <c r="C476" s="154" t="s">
        <v>301</v>
      </c>
      <c r="D476" s="154" t="s">
        <v>330</v>
      </c>
      <c r="E476" s="154" t="s">
        <v>275</v>
      </c>
      <c r="F476" s="154" t="s">
        <v>647</v>
      </c>
      <c r="G476" s="154" t="s">
        <v>246</v>
      </c>
      <c r="H476" s="156">
        <v>18000</v>
      </c>
      <c r="I476" s="156">
        <v>12000</v>
      </c>
      <c r="J476" s="156">
        <v>12000</v>
      </c>
    </row>
    <row r="477" spans="1:10" ht="15.75">
      <c r="A477" s="149" t="s">
        <v>518</v>
      </c>
      <c r="B477" s="150" t="s">
        <v>297</v>
      </c>
      <c r="C477" s="150" t="s">
        <v>301</v>
      </c>
      <c r="D477" s="150" t="s">
        <v>336</v>
      </c>
      <c r="E477" s="135" t="s">
        <v>278</v>
      </c>
      <c r="F477" s="135" t="s">
        <v>278</v>
      </c>
      <c r="G477" s="135" t="s">
        <v>278</v>
      </c>
      <c r="H477" s="151">
        <v>0</v>
      </c>
      <c r="I477" s="151">
        <v>6000</v>
      </c>
      <c r="J477" s="151">
        <v>6000</v>
      </c>
    </row>
    <row r="478" spans="1:10" ht="15.75">
      <c r="A478" s="149" t="s">
        <v>302</v>
      </c>
      <c r="B478" s="150" t="s">
        <v>297</v>
      </c>
      <c r="C478" s="150" t="s">
        <v>301</v>
      </c>
      <c r="D478" s="150" t="s">
        <v>336</v>
      </c>
      <c r="E478" s="150" t="s">
        <v>275</v>
      </c>
      <c r="F478" s="152" t="s">
        <v>278</v>
      </c>
      <c r="G478" s="152" t="s">
        <v>278</v>
      </c>
      <c r="H478" s="151">
        <v>0</v>
      </c>
      <c r="I478" s="151">
        <v>6000</v>
      </c>
      <c r="J478" s="151">
        <v>6000</v>
      </c>
    </row>
    <row r="479" spans="1:10" ht="15.75">
      <c r="A479" s="153" t="s">
        <v>646</v>
      </c>
      <c r="B479" s="154" t="s">
        <v>297</v>
      </c>
      <c r="C479" s="154" t="s">
        <v>301</v>
      </c>
      <c r="D479" s="154" t="s">
        <v>336</v>
      </c>
      <c r="E479" s="154" t="s">
        <v>275</v>
      </c>
      <c r="F479" s="154" t="s">
        <v>647</v>
      </c>
      <c r="G479" s="155" t="s">
        <v>278</v>
      </c>
      <c r="H479" s="156">
        <v>0</v>
      </c>
      <c r="I479" s="156">
        <v>6000</v>
      </c>
      <c r="J479" s="156">
        <v>6000</v>
      </c>
    </row>
    <row r="480" spans="1:10" ht="31.5">
      <c r="A480" s="153" t="s">
        <v>311</v>
      </c>
      <c r="B480" s="154" t="s">
        <v>297</v>
      </c>
      <c r="C480" s="154" t="s">
        <v>301</v>
      </c>
      <c r="D480" s="154" t="s">
        <v>336</v>
      </c>
      <c r="E480" s="154" t="s">
        <v>275</v>
      </c>
      <c r="F480" s="154" t="s">
        <v>647</v>
      </c>
      <c r="G480" s="154" t="s">
        <v>245</v>
      </c>
      <c r="H480" s="156">
        <v>0</v>
      </c>
      <c r="I480" s="156">
        <v>6000</v>
      </c>
      <c r="J480" s="156">
        <v>6000</v>
      </c>
    </row>
    <row r="481" spans="1:10" ht="31.5">
      <c r="A481" s="153" t="s">
        <v>312</v>
      </c>
      <c r="B481" s="154" t="s">
        <v>297</v>
      </c>
      <c r="C481" s="154" t="s">
        <v>301</v>
      </c>
      <c r="D481" s="154" t="s">
        <v>336</v>
      </c>
      <c r="E481" s="154" t="s">
        <v>275</v>
      </c>
      <c r="F481" s="154" t="s">
        <v>647</v>
      </c>
      <c r="G481" s="154" t="s">
        <v>246</v>
      </c>
      <c r="H481" s="156">
        <v>0</v>
      </c>
      <c r="I481" s="156">
        <v>6000</v>
      </c>
      <c r="J481" s="156">
        <v>6000</v>
      </c>
    </row>
    <row r="482" spans="1:10" ht="31.5">
      <c r="A482" s="149" t="s">
        <v>519</v>
      </c>
      <c r="B482" s="150" t="s">
        <v>438</v>
      </c>
      <c r="C482" s="135" t="s">
        <v>278</v>
      </c>
      <c r="D482" s="135" t="s">
        <v>278</v>
      </c>
      <c r="E482" s="135" t="s">
        <v>278</v>
      </c>
      <c r="F482" s="135" t="s">
        <v>278</v>
      </c>
      <c r="G482" s="135" t="s">
        <v>278</v>
      </c>
      <c r="H482" s="151">
        <v>15864429</v>
      </c>
      <c r="I482" s="151">
        <v>15371929</v>
      </c>
      <c r="J482" s="151">
        <v>15371929</v>
      </c>
    </row>
    <row r="483" spans="1:10" ht="31.5">
      <c r="A483" s="149" t="s">
        <v>867</v>
      </c>
      <c r="B483" s="150" t="s">
        <v>438</v>
      </c>
      <c r="C483" s="150" t="s">
        <v>301</v>
      </c>
      <c r="D483" s="150" t="s">
        <v>299</v>
      </c>
      <c r="E483" s="135" t="s">
        <v>278</v>
      </c>
      <c r="F483" s="135" t="s">
        <v>278</v>
      </c>
      <c r="G483" s="135" t="s">
        <v>278</v>
      </c>
      <c r="H483" s="151">
        <v>1915000</v>
      </c>
      <c r="I483" s="151">
        <v>1415000</v>
      </c>
      <c r="J483" s="151">
        <v>1415000</v>
      </c>
    </row>
    <row r="484" spans="1:10" ht="31.5">
      <c r="A484" s="149" t="s">
        <v>521</v>
      </c>
      <c r="B484" s="150" t="s">
        <v>438</v>
      </c>
      <c r="C484" s="150" t="s">
        <v>301</v>
      </c>
      <c r="D484" s="150" t="s">
        <v>299</v>
      </c>
      <c r="E484" s="150" t="s">
        <v>272</v>
      </c>
      <c r="F484" s="152" t="s">
        <v>278</v>
      </c>
      <c r="G484" s="152" t="s">
        <v>278</v>
      </c>
      <c r="H484" s="151">
        <v>1915000</v>
      </c>
      <c r="I484" s="151">
        <v>1415000</v>
      </c>
      <c r="J484" s="151">
        <v>1415000</v>
      </c>
    </row>
    <row r="485" spans="1:10" ht="31.5">
      <c r="A485" s="153" t="s">
        <v>309</v>
      </c>
      <c r="B485" s="154" t="s">
        <v>438</v>
      </c>
      <c r="C485" s="154" t="s">
        <v>301</v>
      </c>
      <c r="D485" s="154" t="s">
        <v>299</v>
      </c>
      <c r="E485" s="154" t="s">
        <v>272</v>
      </c>
      <c r="F485" s="154" t="s">
        <v>310</v>
      </c>
      <c r="G485" s="155" t="s">
        <v>278</v>
      </c>
      <c r="H485" s="156">
        <v>717000</v>
      </c>
      <c r="I485" s="156">
        <v>717000</v>
      </c>
      <c r="J485" s="156">
        <v>717000</v>
      </c>
    </row>
    <row r="486" spans="1:10" ht="31.5">
      <c r="A486" s="153" t="s">
        <v>311</v>
      </c>
      <c r="B486" s="154" t="s">
        <v>438</v>
      </c>
      <c r="C486" s="154" t="s">
        <v>301</v>
      </c>
      <c r="D486" s="154" t="s">
        <v>299</v>
      </c>
      <c r="E486" s="154" t="s">
        <v>272</v>
      </c>
      <c r="F486" s="154" t="s">
        <v>310</v>
      </c>
      <c r="G486" s="154" t="s">
        <v>245</v>
      </c>
      <c r="H486" s="156">
        <v>717000</v>
      </c>
      <c r="I486" s="156">
        <v>717000</v>
      </c>
      <c r="J486" s="156">
        <v>717000</v>
      </c>
    </row>
    <row r="487" spans="1:10" ht="31.5">
      <c r="A487" s="153" t="s">
        <v>312</v>
      </c>
      <c r="B487" s="154" t="s">
        <v>438</v>
      </c>
      <c r="C487" s="154" t="s">
        <v>301</v>
      </c>
      <c r="D487" s="154" t="s">
        <v>299</v>
      </c>
      <c r="E487" s="154" t="s">
        <v>272</v>
      </c>
      <c r="F487" s="154" t="s">
        <v>310</v>
      </c>
      <c r="G487" s="154" t="s">
        <v>246</v>
      </c>
      <c r="H487" s="156">
        <v>717000</v>
      </c>
      <c r="I487" s="156">
        <v>717000</v>
      </c>
      <c r="J487" s="156">
        <v>717000</v>
      </c>
    </row>
    <row r="488" spans="1:10" ht="31.5">
      <c r="A488" s="153" t="s">
        <v>520</v>
      </c>
      <c r="B488" s="154" t="s">
        <v>438</v>
      </c>
      <c r="C488" s="154" t="s">
        <v>301</v>
      </c>
      <c r="D488" s="154" t="s">
        <v>299</v>
      </c>
      <c r="E488" s="154" t="s">
        <v>272</v>
      </c>
      <c r="F488" s="154" t="s">
        <v>522</v>
      </c>
      <c r="G488" s="155" t="s">
        <v>278</v>
      </c>
      <c r="H488" s="156">
        <v>200000</v>
      </c>
      <c r="I488" s="156">
        <v>200000</v>
      </c>
      <c r="J488" s="156">
        <v>200000</v>
      </c>
    </row>
    <row r="489" spans="1:10" ht="31.5">
      <c r="A489" s="153" t="s">
        <v>311</v>
      </c>
      <c r="B489" s="154" t="s">
        <v>438</v>
      </c>
      <c r="C489" s="154" t="s">
        <v>301</v>
      </c>
      <c r="D489" s="154" t="s">
        <v>299</v>
      </c>
      <c r="E489" s="154" t="s">
        <v>272</v>
      </c>
      <c r="F489" s="154" t="s">
        <v>522</v>
      </c>
      <c r="G489" s="154" t="s">
        <v>245</v>
      </c>
      <c r="H489" s="156">
        <v>200000</v>
      </c>
      <c r="I489" s="156">
        <v>200000</v>
      </c>
      <c r="J489" s="156">
        <v>200000</v>
      </c>
    </row>
    <row r="490" spans="1:10" ht="31.5">
      <c r="A490" s="153" t="s">
        <v>312</v>
      </c>
      <c r="B490" s="154" t="s">
        <v>438</v>
      </c>
      <c r="C490" s="154" t="s">
        <v>301</v>
      </c>
      <c r="D490" s="154" t="s">
        <v>299</v>
      </c>
      <c r="E490" s="154" t="s">
        <v>272</v>
      </c>
      <c r="F490" s="154" t="s">
        <v>522</v>
      </c>
      <c r="G490" s="154" t="s">
        <v>246</v>
      </c>
      <c r="H490" s="156">
        <v>200000</v>
      </c>
      <c r="I490" s="156">
        <v>200000</v>
      </c>
      <c r="J490" s="156">
        <v>200000</v>
      </c>
    </row>
    <row r="491" spans="1:10" ht="31.5">
      <c r="A491" s="153" t="s">
        <v>523</v>
      </c>
      <c r="B491" s="154" t="s">
        <v>438</v>
      </c>
      <c r="C491" s="154" t="s">
        <v>301</v>
      </c>
      <c r="D491" s="154" t="s">
        <v>299</v>
      </c>
      <c r="E491" s="154" t="s">
        <v>272</v>
      </c>
      <c r="F491" s="154" t="s">
        <v>524</v>
      </c>
      <c r="G491" s="155" t="s">
        <v>278</v>
      </c>
      <c r="H491" s="156">
        <v>998000</v>
      </c>
      <c r="I491" s="156">
        <v>498000</v>
      </c>
      <c r="J491" s="156">
        <v>498000</v>
      </c>
    </row>
    <row r="492" spans="1:10" ht="31.5">
      <c r="A492" s="153" t="s">
        <v>311</v>
      </c>
      <c r="B492" s="154" t="s">
        <v>438</v>
      </c>
      <c r="C492" s="154" t="s">
        <v>301</v>
      </c>
      <c r="D492" s="154" t="s">
        <v>299</v>
      </c>
      <c r="E492" s="154" t="s">
        <v>272</v>
      </c>
      <c r="F492" s="154" t="s">
        <v>524</v>
      </c>
      <c r="G492" s="154" t="s">
        <v>245</v>
      </c>
      <c r="H492" s="156">
        <v>998000</v>
      </c>
      <c r="I492" s="156">
        <v>498000</v>
      </c>
      <c r="J492" s="156">
        <v>498000</v>
      </c>
    </row>
    <row r="493" spans="1:10" ht="31.5">
      <c r="A493" s="153" t="s">
        <v>312</v>
      </c>
      <c r="B493" s="154" t="s">
        <v>438</v>
      </c>
      <c r="C493" s="154" t="s">
        <v>301</v>
      </c>
      <c r="D493" s="154" t="s">
        <v>299</v>
      </c>
      <c r="E493" s="154" t="s">
        <v>272</v>
      </c>
      <c r="F493" s="154" t="s">
        <v>524</v>
      </c>
      <c r="G493" s="154" t="s">
        <v>246</v>
      </c>
      <c r="H493" s="156">
        <v>998000</v>
      </c>
      <c r="I493" s="156">
        <v>498000</v>
      </c>
      <c r="J493" s="156">
        <v>498000</v>
      </c>
    </row>
    <row r="494" spans="1:10" ht="15.75">
      <c r="A494" s="149" t="s">
        <v>525</v>
      </c>
      <c r="B494" s="150" t="s">
        <v>438</v>
      </c>
      <c r="C494" s="150" t="s">
        <v>301</v>
      </c>
      <c r="D494" s="150" t="s">
        <v>322</v>
      </c>
      <c r="E494" s="135" t="s">
        <v>278</v>
      </c>
      <c r="F494" s="135" t="s">
        <v>278</v>
      </c>
      <c r="G494" s="135" t="s">
        <v>278</v>
      </c>
      <c r="H494" s="151">
        <v>1067500</v>
      </c>
      <c r="I494" s="151">
        <v>1075000</v>
      </c>
      <c r="J494" s="151">
        <v>1075000</v>
      </c>
    </row>
    <row r="495" spans="1:10" ht="31.5">
      <c r="A495" s="149" t="s">
        <v>521</v>
      </c>
      <c r="B495" s="150" t="s">
        <v>438</v>
      </c>
      <c r="C495" s="150" t="s">
        <v>301</v>
      </c>
      <c r="D495" s="150" t="s">
        <v>322</v>
      </c>
      <c r="E495" s="150" t="s">
        <v>272</v>
      </c>
      <c r="F495" s="152" t="s">
        <v>278</v>
      </c>
      <c r="G495" s="152" t="s">
        <v>278</v>
      </c>
      <c r="H495" s="151">
        <v>1067500</v>
      </c>
      <c r="I495" s="151">
        <v>1075000</v>
      </c>
      <c r="J495" s="151">
        <v>1075000</v>
      </c>
    </row>
    <row r="496" spans="1:10" ht="15.75">
      <c r="A496" s="153" t="s">
        <v>525</v>
      </c>
      <c r="B496" s="154" t="s">
        <v>438</v>
      </c>
      <c r="C496" s="154" t="s">
        <v>301</v>
      </c>
      <c r="D496" s="154" t="s">
        <v>322</v>
      </c>
      <c r="E496" s="154" t="s">
        <v>272</v>
      </c>
      <c r="F496" s="154" t="s">
        <v>526</v>
      </c>
      <c r="G496" s="155" t="s">
        <v>278</v>
      </c>
      <c r="H496" s="156">
        <v>1067500</v>
      </c>
      <c r="I496" s="156">
        <v>1075000</v>
      </c>
      <c r="J496" s="156">
        <v>1075000</v>
      </c>
    </row>
    <row r="497" spans="1:10" ht="31.5">
      <c r="A497" s="153" t="s">
        <v>311</v>
      </c>
      <c r="B497" s="154" t="s">
        <v>438</v>
      </c>
      <c r="C497" s="154" t="s">
        <v>301</v>
      </c>
      <c r="D497" s="154" t="s">
        <v>322</v>
      </c>
      <c r="E497" s="154" t="s">
        <v>272</v>
      </c>
      <c r="F497" s="154" t="s">
        <v>526</v>
      </c>
      <c r="G497" s="154" t="s">
        <v>245</v>
      </c>
      <c r="H497" s="156">
        <v>1067500</v>
      </c>
      <c r="I497" s="156">
        <v>1075000</v>
      </c>
      <c r="J497" s="156">
        <v>1075000</v>
      </c>
    </row>
    <row r="498" spans="1:10" ht="31.5">
      <c r="A498" s="153" t="s">
        <v>312</v>
      </c>
      <c r="B498" s="154" t="s">
        <v>438</v>
      </c>
      <c r="C498" s="154" t="s">
        <v>301</v>
      </c>
      <c r="D498" s="154" t="s">
        <v>322</v>
      </c>
      <c r="E498" s="154" t="s">
        <v>272</v>
      </c>
      <c r="F498" s="154" t="s">
        <v>526</v>
      </c>
      <c r="G498" s="154" t="s">
        <v>246</v>
      </c>
      <c r="H498" s="156">
        <v>1067500</v>
      </c>
      <c r="I498" s="156">
        <v>1075000</v>
      </c>
      <c r="J498" s="156">
        <v>1075000</v>
      </c>
    </row>
    <row r="499" spans="1:10" ht="31.5">
      <c r="A499" s="149" t="s">
        <v>527</v>
      </c>
      <c r="B499" s="150" t="s">
        <v>438</v>
      </c>
      <c r="C499" s="150" t="s">
        <v>301</v>
      </c>
      <c r="D499" s="150" t="s">
        <v>330</v>
      </c>
      <c r="E499" s="135" t="s">
        <v>278</v>
      </c>
      <c r="F499" s="135" t="s">
        <v>278</v>
      </c>
      <c r="G499" s="135" t="s">
        <v>278</v>
      </c>
      <c r="H499" s="151">
        <v>12342929</v>
      </c>
      <c r="I499" s="151">
        <v>12342929</v>
      </c>
      <c r="J499" s="151">
        <v>12342929</v>
      </c>
    </row>
    <row r="500" spans="1:10" ht="31.5">
      <c r="A500" s="149" t="s">
        <v>521</v>
      </c>
      <c r="B500" s="150" t="s">
        <v>438</v>
      </c>
      <c r="C500" s="150" t="s">
        <v>301</v>
      </c>
      <c r="D500" s="150" t="s">
        <v>330</v>
      </c>
      <c r="E500" s="150" t="s">
        <v>272</v>
      </c>
      <c r="F500" s="152" t="s">
        <v>278</v>
      </c>
      <c r="G500" s="152" t="s">
        <v>278</v>
      </c>
      <c r="H500" s="151">
        <v>12342929</v>
      </c>
      <c r="I500" s="151">
        <v>12342929</v>
      </c>
      <c r="J500" s="151">
        <v>12342929</v>
      </c>
    </row>
    <row r="501" spans="1:10" ht="31.5">
      <c r="A501" s="153" t="s">
        <v>307</v>
      </c>
      <c r="B501" s="154" t="s">
        <v>438</v>
      </c>
      <c r="C501" s="154" t="s">
        <v>301</v>
      </c>
      <c r="D501" s="154" t="s">
        <v>330</v>
      </c>
      <c r="E501" s="154" t="s">
        <v>272</v>
      </c>
      <c r="F501" s="154" t="s">
        <v>308</v>
      </c>
      <c r="G501" s="155" t="s">
        <v>278</v>
      </c>
      <c r="H501" s="156">
        <v>12342929</v>
      </c>
      <c r="I501" s="156">
        <v>12342929</v>
      </c>
      <c r="J501" s="156">
        <v>12342929</v>
      </c>
    </row>
    <row r="502" spans="1:10" ht="63">
      <c r="A502" s="153" t="s">
        <v>305</v>
      </c>
      <c r="B502" s="154" t="s">
        <v>438</v>
      </c>
      <c r="C502" s="154" t="s">
        <v>301</v>
      </c>
      <c r="D502" s="154" t="s">
        <v>330</v>
      </c>
      <c r="E502" s="154" t="s">
        <v>272</v>
      </c>
      <c r="F502" s="154" t="s">
        <v>308</v>
      </c>
      <c r="G502" s="154" t="s">
        <v>243</v>
      </c>
      <c r="H502" s="156">
        <v>11858681</v>
      </c>
      <c r="I502" s="156">
        <v>11858681</v>
      </c>
      <c r="J502" s="156">
        <v>11858681</v>
      </c>
    </row>
    <row r="503" spans="1:10" ht="31.5">
      <c r="A503" s="153" t="s">
        <v>306</v>
      </c>
      <c r="B503" s="154" t="s">
        <v>438</v>
      </c>
      <c r="C503" s="154" t="s">
        <v>301</v>
      </c>
      <c r="D503" s="154" t="s">
        <v>330</v>
      </c>
      <c r="E503" s="154" t="s">
        <v>272</v>
      </c>
      <c r="F503" s="154" t="s">
        <v>308</v>
      </c>
      <c r="G503" s="154" t="s">
        <v>244</v>
      </c>
      <c r="H503" s="156">
        <v>11858681</v>
      </c>
      <c r="I503" s="156">
        <v>11858681</v>
      </c>
      <c r="J503" s="156">
        <v>11858681</v>
      </c>
    </row>
    <row r="504" spans="1:10" ht="31.5">
      <c r="A504" s="153" t="s">
        <v>311</v>
      </c>
      <c r="B504" s="154" t="s">
        <v>438</v>
      </c>
      <c r="C504" s="154" t="s">
        <v>301</v>
      </c>
      <c r="D504" s="154" t="s">
        <v>330</v>
      </c>
      <c r="E504" s="154" t="s">
        <v>272</v>
      </c>
      <c r="F504" s="154" t="s">
        <v>308</v>
      </c>
      <c r="G504" s="154" t="s">
        <v>245</v>
      </c>
      <c r="H504" s="156">
        <v>478748</v>
      </c>
      <c r="I504" s="156">
        <v>478748</v>
      </c>
      <c r="J504" s="156">
        <v>478748</v>
      </c>
    </row>
    <row r="505" spans="1:10" ht="31.5">
      <c r="A505" s="153" t="s">
        <v>312</v>
      </c>
      <c r="B505" s="154" t="s">
        <v>438</v>
      </c>
      <c r="C505" s="154" t="s">
        <v>301</v>
      </c>
      <c r="D505" s="154" t="s">
        <v>330</v>
      </c>
      <c r="E505" s="154" t="s">
        <v>272</v>
      </c>
      <c r="F505" s="154" t="s">
        <v>308</v>
      </c>
      <c r="G505" s="154" t="s">
        <v>246</v>
      </c>
      <c r="H505" s="156">
        <v>478748</v>
      </c>
      <c r="I505" s="156">
        <v>478748</v>
      </c>
      <c r="J505" s="156">
        <v>478748</v>
      </c>
    </row>
    <row r="506" spans="1:10" ht="15.75">
      <c r="A506" s="153" t="s">
        <v>341</v>
      </c>
      <c r="B506" s="154" t="s">
        <v>438</v>
      </c>
      <c r="C506" s="154" t="s">
        <v>301</v>
      </c>
      <c r="D506" s="154" t="s">
        <v>330</v>
      </c>
      <c r="E506" s="154" t="s">
        <v>272</v>
      </c>
      <c r="F506" s="154" t="s">
        <v>308</v>
      </c>
      <c r="G506" s="154" t="s">
        <v>247</v>
      </c>
      <c r="H506" s="156">
        <v>5500</v>
      </c>
      <c r="I506" s="156">
        <v>5500</v>
      </c>
      <c r="J506" s="156">
        <v>5500</v>
      </c>
    </row>
    <row r="507" spans="1:10" ht="15.75">
      <c r="A507" s="153" t="s">
        <v>389</v>
      </c>
      <c r="B507" s="154" t="s">
        <v>438</v>
      </c>
      <c r="C507" s="154" t="s">
        <v>301</v>
      </c>
      <c r="D507" s="154" t="s">
        <v>330</v>
      </c>
      <c r="E507" s="154" t="s">
        <v>272</v>
      </c>
      <c r="F507" s="154" t="s">
        <v>308</v>
      </c>
      <c r="G507" s="154" t="s">
        <v>248</v>
      </c>
      <c r="H507" s="156">
        <v>5500</v>
      </c>
      <c r="I507" s="156">
        <v>5500</v>
      </c>
      <c r="J507" s="156">
        <v>5500</v>
      </c>
    </row>
    <row r="508" spans="1:10" ht="15.75">
      <c r="A508" s="149" t="s">
        <v>868</v>
      </c>
      <c r="B508" s="150" t="s">
        <v>438</v>
      </c>
      <c r="C508" s="150" t="s">
        <v>301</v>
      </c>
      <c r="D508" s="150" t="s">
        <v>336</v>
      </c>
      <c r="E508" s="135" t="s">
        <v>278</v>
      </c>
      <c r="F508" s="135" t="s">
        <v>278</v>
      </c>
      <c r="G508" s="135" t="s">
        <v>278</v>
      </c>
      <c r="H508" s="151">
        <v>115000</v>
      </c>
      <c r="I508" s="151">
        <v>115000</v>
      </c>
      <c r="J508" s="151">
        <v>115000</v>
      </c>
    </row>
    <row r="509" spans="1:10" ht="31.5">
      <c r="A509" s="149" t="s">
        <v>521</v>
      </c>
      <c r="B509" s="150" t="s">
        <v>438</v>
      </c>
      <c r="C509" s="150" t="s">
        <v>301</v>
      </c>
      <c r="D509" s="150" t="s">
        <v>336</v>
      </c>
      <c r="E509" s="150" t="s">
        <v>272</v>
      </c>
      <c r="F509" s="152" t="s">
        <v>278</v>
      </c>
      <c r="G509" s="152" t="s">
        <v>278</v>
      </c>
      <c r="H509" s="151">
        <v>115000</v>
      </c>
      <c r="I509" s="151">
        <v>115000</v>
      </c>
      <c r="J509" s="151">
        <v>115000</v>
      </c>
    </row>
    <row r="510" spans="1:10" ht="47.25">
      <c r="A510" s="153" t="s">
        <v>529</v>
      </c>
      <c r="B510" s="154" t="s">
        <v>438</v>
      </c>
      <c r="C510" s="154" t="s">
        <v>301</v>
      </c>
      <c r="D510" s="154" t="s">
        <v>336</v>
      </c>
      <c r="E510" s="154" t="s">
        <v>272</v>
      </c>
      <c r="F510" s="154" t="s">
        <v>530</v>
      </c>
      <c r="G510" s="155" t="s">
        <v>278</v>
      </c>
      <c r="H510" s="156">
        <v>115000</v>
      </c>
      <c r="I510" s="156">
        <v>115000</v>
      </c>
      <c r="J510" s="156">
        <v>115000</v>
      </c>
    </row>
    <row r="511" spans="1:10" ht="31.5">
      <c r="A511" s="153" t="s">
        <v>311</v>
      </c>
      <c r="B511" s="154" t="s">
        <v>438</v>
      </c>
      <c r="C511" s="154" t="s">
        <v>301</v>
      </c>
      <c r="D511" s="154" t="s">
        <v>336</v>
      </c>
      <c r="E511" s="154" t="s">
        <v>272</v>
      </c>
      <c r="F511" s="154" t="s">
        <v>530</v>
      </c>
      <c r="G511" s="154" t="s">
        <v>245</v>
      </c>
      <c r="H511" s="156">
        <v>115000</v>
      </c>
      <c r="I511" s="156">
        <v>115000</v>
      </c>
      <c r="J511" s="156">
        <v>115000</v>
      </c>
    </row>
    <row r="512" spans="1:10" ht="31.5">
      <c r="A512" s="153" t="s">
        <v>312</v>
      </c>
      <c r="B512" s="154" t="s">
        <v>438</v>
      </c>
      <c r="C512" s="154" t="s">
        <v>301</v>
      </c>
      <c r="D512" s="154" t="s">
        <v>336</v>
      </c>
      <c r="E512" s="154" t="s">
        <v>272</v>
      </c>
      <c r="F512" s="154" t="s">
        <v>530</v>
      </c>
      <c r="G512" s="154" t="s">
        <v>246</v>
      </c>
      <c r="H512" s="156">
        <v>115000</v>
      </c>
      <c r="I512" s="156">
        <v>115000</v>
      </c>
      <c r="J512" s="156">
        <v>115000</v>
      </c>
    </row>
    <row r="513" spans="1:10" ht="31.5">
      <c r="A513" s="149" t="s">
        <v>531</v>
      </c>
      <c r="B513" s="150" t="s">
        <v>438</v>
      </c>
      <c r="C513" s="150" t="s">
        <v>301</v>
      </c>
      <c r="D513" s="150" t="s">
        <v>349</v>
      </c>
      <c r="E513" s="135" t="s">
        <v>278</v>
      </c>
      <c r="F513" s="135" t="s">
        <v>278</v>
      </c>
      <c r="G513" s="135" t="s">
        <v>278</v>
      </c>
      <c r="H513" s="151">
        <v>424000</v>
      </c>
      <c r="I513" s="151">
        <v>424000</v>
      </c>
      <c r="J513" s="151">
        <v>424000</v>
      </c>
    </row>
    <row r="514" spans="1:10" ht="31.5">
      <c r="A514" s="149" t="s">
        <v>521</v>
      </c>
      <c r="B514" s="150" t="s">
        <v>438</v>
      </c>
      <c r="C514" s="150" t="s">
        <v>301</v>
      </c>
      <c r="D514" s="150" t="s">
        <v>349</v>
      </c>
      <c r="E514" s="150" t="s">
        <v>272</v>
      </c>
      <c r="F514" s="152" t="s">
        <v>278</v>
      </c>
      <c r="G514" s="152" t="s">
        <v>278</v>
      </c>
      <c r="H514" s="151">
        <v>424000</v>
      </c>
      <c r="I514" s="151">
        <v>424000</v>
      </c>
      <c r="J514" s="151">
        <v>424000</v>
      </c>
    </row>
    <row r="515" spans="1:10" ht="31.5">
      <c r="A515" s="153" t="s">
        <v>520</v>
      </c>
      <c r="B515" s="154" t="s">
        <v>438</v>
      </c>
      <c r="C515" s="154" t="s">
        <v>301</v>
      </c>
      <c r="D515" s="154" t="s">
        <v>349</v>
      </c>
      <c r="E515" s="154" t="s">
        <v>272</v>
      </c>
      <c r="F515" s="154" t="s">
        <v>522</v>
      </c>
      <c r="G515" s="155" t="s">
        <v>278</v>
      </c>
      <c r="H515" s="156">
        <v>424000</v>
      </c>
      <c r="I515" s="156">
        <v>424000</v>
      </c>
      <c r="J515" s="156">
        <v>424000</v>
      </c>
    </row>
    <row r="516" spans="1:10" ht="31.5">
      <c r="A516" s="153" t="s">
        <v>311</v>
      </c>
      <c r="B516" s="154" t="s">
        <v>438</v>
      </c>
      <c r="C516" s="154" t="s">
        <v>301</v>
      </c>
      <c r="D516" s="154" t="s">
        <v>349</v>
      </c>
      <c r="E516" s="154" t="s">
        <v>272</v>
      </c>
      <c r="F516" s="154" t="s">
        <v>522</v>
      </c>
      <c r="G516" s="154" t="s">
        <v>245</v>
      </c>
      <c r="H516" s="156">
        <v>424000</v>
      </c>
      <c r="I516" s="156">
        <v>424000</v>
      </c>
      <c r="J516" s="156">
        <v>424000</v>
      </c>
    </row>
    <row r="517" spans="1:10" ht="31.5">
      <c r="A517" s="153" t="s">
        <v>312</v>
      </c>
      <c r="B517" s="154" t="s">
        <v>438</v>
      </c>
      <c r="C517" s="154" t="s">
        <v>301</v>
      </c>
      <c r="D517" s="154" t="s">
        <v>349</v>
      </c>
      <c r="E517" s="154" t="s">
        <v>272</v>
      </c>
      <c r="F517" s="154" t="s">
        <v>522</v>
      </c>
      <c r="G517" s="154" t="s">
        <v>246</v>
      </c>
      <c r="H517" s="156">
        <v>424000</v>
      </c>
      <c r="I517" s="156">
        <v>424000</v>
      </c>
      <c r="J517" s="156">
        <v>424000</v>
      </c>
    </row>
    <row r="518" spans="1:10" ht="31.5">
      <c r="A518" s="149" t="s">
        <v>648</v>
      </c>
      <c r="B518" s="150" t="s">
        <v>441</v>
      </c>
      <c r="C518" s="135" t="s">
        <v>278</v>
      </c>
      <c r="D518" s="135" t="s">
        <v>278</v>
      </c>
      <c r="E518" s="135" t="s">
        <v>278</v>
      </c>
      <c r="F518" s="135" t="s">
        <v>278</v>
      </c>
      <c r="G518" s="135" t="s">
        <v>278</v>
      </c>
      <c r="H518" s="151">
        <v>92538440.659999996</v>
      </c>
      <c r="I518" s="151">
        <v>28833371</v>
      </c>
      <c r="J518" s="151">
        <v>28852971</v>
      </c>
    </row>
    <row r="519" spans="1:10" ht="31.5">
      <c r="A519" s="149" t="s">
        <v>649</v>
      </c>
      <c r="B519" s="150" t="s">
        <v>441</v>
      </c>
      <c r="C519" s="150" t="s">
        <v>301</v>
      </c>
      <c r="D519" s="150" t="s">
        <v>299</v>
      </c>
      <c r="E519" s="135" t="s">
        <v>278</v>
      </c>
      <c r="F519" s="135" t="s">
        <v>278</v>
      </c>
      <c r="G519" s="135" t="s">
        <v>278</v>
      </c>
      <c r="H519" s="151">
        <v>10031219.82</v>
      </c>
      <c r="I519" s="151">
        <v>9327330</v>
      </c>
      <c r="J519" s="151">
        <v>9346930</v>
      </c>
    </row>
    <row r="520" spans="1:10" ht="31.5">
      <c r="A520" s="149" t="s">
        <v>458</v>
      </c>
      <c r="B520" s="150" t="s">
        <v>441</v>
      </c>
      <c r="C520" s="150" t="s">
        <v>301</v>
      </c>
      <c r="D520" s="150" t="s">
        <v>299</v>
      </c>
      <c r="E520" s="150" t="s">
        <v>271</v>
      </c>
      <c r="F520" s="152" t="s">
        <v>278</v>
      </c>
      <c r="G520" s="152" t="s">
        <v>278</v>
      </c>
      <c r="H520" s="151">
        <v>10031219.82</v>
      </c>
      <c r="I520" s="151">
        <v>9327330</v>
      </c>
      <c r="J520" s="151">
        <v>9346930</v>
      </c>
    </row>
    <row r="521" spans="1:10" ht="15.75">
      <c r="A521" s="153" t="s">
        <v>409</v>
      </c>
      <c r="B521" s="154" t="s">
        <v>441</v>
      </c>
      <c r="C521" s="154" t="s">
        <v>301</v>
      </c>
      <c r="D521" s="154" t="s">
        <v>299</v>
      </c>
      <c r="E521" s="154" t="s">
        <v>271</v>
      </c>
      <c r="F521" s="154" t="s">
        <v>410</v>
      </c>
      <c r="G521" s="155" t="s">
        <v>278</v>
      </c>
      <c r="H521" s="156">
        <v>6415126.9299999997</v>
      </c>
      <c r="I521" s="156">
        <v>9327330</v>
      </c>
      <c r="J521" s="156">
        <v>9346930</v>
      </c>
    </row>
    <row r="522" spans="1:10" ht="31.5">
      <c r="A522" s="153" t="s">
        <v>333</v>
      </c>
      <c r="B522" s="154" t="s">
        <v>441</v>
      </c>
      <c r="C522" s="154" t="s">
        <v>301</v>
      </c>
      <c r="D522" s="154" t="s">
        <v>299</v>
      </c>
      <c r="E522" s="154" t="s">
        <v>271</v>
      </c>
      <c r="F522" s="154" t="s">
        <v>410</v>
      </c>
      <c r="G522" s="154" t="s">
        <v>251</v>
      </c>
      <c r="H522" s="156">
        <v>6415126.9299999997</v>
      </c>
      <c r="I522" s="156">
        <v>9327330</v>
      </c>
      <c r="J522" s="156">
        <v>9346930</v>
      </c>
    </row>
    <row r="523" spans="1:10" ht="15.75">
      <c r="A523" s="153" t="s">
        <v>334</v>
      </c>
      <c r="B523" s="154" t="s">
        <v>441</v>
      </c>
      <c r="C523" s="154" t="s">
        <v>301</v>
      </c>
      <c r="D523" s="154" t="s">
        <v>299</v>
      </c>
      <c r="E523" s="154" t="s">
        <v>271</v>
      </c>
      <c r="F523" s="154" t="s">
        <v>410</v>
      </c>
      <c r="G523" s="154" t="s">
        <v>252</v>
      </c>
      <c r="H523" s="156">
        <v>6415126.9299999997</v>
      </c>
      <c r="I523" s="156">
        <v>9327330</v>
      </c>
      <c r="J523" s="156">
        <v>9346930</v>
      </c>
    </row>
    <row r="524" spans="1:10" ht="15.75">
      <c r="A524" s="153" t="s">
        <v>650</v>
      </c>
      <c r="B524" s="154" t="s">
        <v>441</v>
      </c>
      <c r="C524" s="154" t="s">
        <v>301</v>
      </c>
      <c r="D524" s="154" t="s">
        <v>299</v>
      </c>
      <c r="E524" s="154" t="s">
        <v>271</v>
      </c>
      <c r="F524" s="154" t="s">
        <v>651</v>
      </c>
      <c r="G524" s="155" t="s">
        <v>278</v>
      </c>
      <c r="H524" s="156">
        <v>3315233.07</v>
      </c>
      <c r="I524" s="156">
        <v>0</v>
      </c>
      <c r="J524" s="156">
        <v>0</v>
      </c>
    </row>
    <row r="525" spans="1:10" ht="31.5">
      <c r="A525" s="153" t="s">
        <v>333</v>
      </c>
      <c r="B525" s="154" t="s">
        <v>441</v>
      </c>
      <c r="C525" s="154" t="s">
        <v>301</v>
      </c>
      <c r="D525" s="154" t="s">
        <v>299</v>
      </c>
      <c r="E525" s="154" t="s">
        <v>271</v>
      </c>
      <c r="F525" s="154" t="s">
        <v>651</v>
      </c>
      <c r="G525" s="154" t="s">
        <v>251</v>
      </c>
      <c r="H525" s="156">
        <v>3315233.07</v>
      </c>
      <c r="I525" s="156">
        <v>0</v>
      </c>
      <c r="J525" s="156">
        <v>0</v>
      </c>
    </row>
    <row r="526" spans="1:10" ht="15.75">
      <c r="A526" s="153" t="s">
        <v>334</v>
      </c>
      <c r="B526" s="154" t="s">
        <v>441</v>
      </c>
      <c r="C526" s="154" t="s">
        <v>301</v>
      </c>
      <c r="D526" s="154" t="s">
        <v>299</v>
      </c>
      <c r="E526" s="154" t="s">
        <v>271</v>
      </c>
      <c r="F526" s="154" t="s">
        <v>651</v>
      </c>
      <c r="G526" s="154" t="s">
        <v>252</v>
      </c>
      <c r="H526" s="156">
        <v>3315233.07</v>
      </c>
      <c r="I526" s="156">
        <v>0</v>
      </c>
      <c r="J526" s="156">
        <v>0</v>
      </c>
    </row>
    <row r="527" spans="1:10" ht="47.25">
      <c r="A527" s="153" t="s">
        <v>624</v>
      </c>
      <c r="B527" s="154" t="s">
        <v>441</v>
      </c>
      <c r="C527" s="154" t="s">
        <v>301</v>
      </c>
      <c r="D527" s="154" t="s">
        <v>299</v>
      </c>
      <c r="E527" s="154" t="s">
        <v>271</v>
      </c>
      <c r="F527" s="154" t="s">
        <v>413</v>
      </c>
      <c r="G527" s="155" t="s">
        <v>278</v>
      </c>
      <c r="H527" s="156">
        <v>240300</v>
      </c>
      <c r="I527" s="156">
        <v>0</v>
      </c>
      <c r="J527" s="156">
        <v>0</v>
      </c>
    </row>
    <row r="528" spans="1:10" ht="31.5">
      <c r="A528" s="153" t="s">
        <v>333</v>
      </c>
      <c r="B528" s="154" t="s">
        <v>441</v>
      </c>
      <c r="C528" s="154" t="s">
        <v>301</v>
      </c>
      <c r="D528" s="154" t="s">
        <v>299</v>
      </c>
      <c r="E528" s="154" t="s">
        <v>271</v>
      </c>
      <c r="F528" s="154" t="s">
        <v>413</v>
      </c>
      <c r="G528" s="154" t="s">
        <v>251</v>
      </c>
      <c r="H528" s="156">
        <v>240300</v>
      </c>
      <c r="I528" s="156">
        <v>0</v>
      </c>
      <c r="J528" s="156">
        <v>0</v>
      </c>
    </row>
    <row r="529" spans="1:10" ht="15.75">
      <c r="A529" s="153" t="s">
        <v>334</v>
      </c>
      <c r="B529" s="154" t="s">
        <v>441</v>
      </c>
      <c r="C529" s="154" t="s">
        <v>301</v>
      </c>
      <c r="D529" s="154" t="s">
        <v>299</v>
      </c>
      <c r="E529" s="154" t="s">
        <v>271</v>
      </c>
      <c r="F529" s="154" t="s">
        <v>413</v>
      </c>
      <c r="G529" s="154" t="s">
        <v>252</v>
      </c>
      <c r="H529" s="156">
        <v>240300</v>
      </c>
      <c r="I529" s="156">
        <v>0</v>
      </c>
      <c r="J529" s="156">
        <v>0</v>
      </c>
    </row>
    <row r="530" spans="1:10" ht="63">
      <c r="A530" s="153" t="s">
        <v>652</v>
      </c>
      <c r="B530" s="154" t="s">
        <v>441</v>
      </c>
      <c r="C530" s="154" t="s">
        <v>301</v>
      </c>
      <c r="D530" s="154" t="s">
        <v>299</v>
      </c>
      <c r="E530" s="154" t="s">
        <v>271</v>
      </c>
      <c r="F530" s="154" t="s">
        <v>653</v>
      </c>
      <c r="G530" s="155" t="s">
        <v>278</v>
      </c>
      <c r="H530" s="156">
        <v>60559.82</v>
      </c>
      <c r="I530" s="156">
        <v>0</v>
      </c>
      <c r="J530" s="156">
        <v>0</v>
      </c>
    </row>
    <row r="531" spans="1:10" ht="31.5">
      <c r="A531" s="153" t="s">
        <v>333</v>
      </c>
      <c r="B531" s="154" t="s">
        <v>441</v>
      </c>
      <c r="C531" s="154" t="s">
        <v>301</v>
      </c>
      <c r="D531" s="154" t="s">
        <v>299</v>
      </c>
      <c r="E531" s="154" t="s">
        <v>271</v>
      </c>
      <c r="F531" s="154" t="s">
        <v>653</v>
      </c>
      <c r="G531" s="154" t="s">
        <v>251</v>
      </c>
      <c r="H531" s="156">
        <v>60559.82</v>
      </c>
      <c r="I531" s="156">
        <v>0</v>
      </c>
      <c r="J531" s="156">
        <v>0</v>
      </c>
    </row>
    <row r="532" spans="1:10" ht="15.75">
      <c r="A532" s="153" t="s">
        <v>334</v>
      </c>
      <c r="B532" s="154" t="s">
        <v>441</v>
      </c>
      <c r="C532" s="154" t="s">
        <v>301</v>
      </c>
      <c r="D532" s="154" t="s">
        <v>299</v>
      </c>
      <c r="E532" s="154" t="s">
        <v>271</v>
      </c>
      <c r="F532" s="154" t="s">
        <v>653</v>
      </c>
      <c r="G532" s="154" t="s">
        <v>252</v>
      </c>
      <c r="H532" s="156">
        <v>60559.82</v>
      </c>
      <c r="I532" s="156">
        <v>0</v>
      </c>
      <c r="J532" s="156">
        <v>0</v>
      </c>
    </row>
    <row r="533" spans="1:10" ht="15.75">
      <c r="A533" s="149" t="s">
        <v>481</v>
      </c>
      <c r="B533" s="150" t="s">
        <v>441</v>
      </c>
      <c r="C533" s="150" t="s">
        <v>301</v>
      </c>
      <c r="D533" s="150" t="s">
        <v>322</v>
      </c>
      <c r="E533" s="135" t="s">
        <v>278</v>
      </c>
      <c r="F533" s="135" t="s">
        <v>278</v>
      </c>
      <c r="G533" s="135" t="s">
        <v>278</v>
      </c>
      <c r="H533" s="151">
        <v>23284897</v>
      </c>
      <c r="I533" s="151">
        <v>17619220</v>
      </c>
      <c r="J533" s="151">
        <v>17619220</v>
      </c>
    </row>
    <row r="534" spans="1:10" ht="31.5">
      <c r="A534" s="149" t="s">
        <v>458</v>
      </c>
      <c r="B534" s="150" t="s">
        <v>441</v>
      </c>
      <c r="C534" s="150" t="s">
        <v>301</v>
      </c>
      <c r="D534" s="150" t="s">
        <v>322</v>
      </c>
      <c r="E534" s="150" t="s">
        <v>271</v>
      </c>
      <c r="F534" s="152" t="s">
        <v>278</v>
      </c>
      <c r="G534" s="152" t="s">
        <v>278</v>
      </c>
      <c r="H534" s="151">
        <v>23284897</v>
      </c>
      <c r="I534" s="151">
        <v>17619220</v>
      </c>
      <c r="J534" s="151">
        <v>17619220</v>
      </c>
    </row>
    <row r="535" spans="1:10" ht="15.75">
      <c r="A535" s="153" t="s">
        <v>481</v>
      </c>
      <c r="B535" s="154" t="s">
        <v>441</v>
      </c>
      <c r="C535" s="154" t="s">
        <v>301</v>
      </c>
      <c r="D535" s="154" t="s">
        <v>322</v>
      </c>
      <c r="E535" s="154" t="s">
        <v>271</v>
      </c>
      <c r="F535" s="154" t="s">
        <v>482</v>
      </c>
      <c r="G535" s="155" t="s">
        <v>278</v>
      </c>
      <c r="H535" s="156">
        <v>23284897</v>
      </c>
      <c r="I535" s="156">
        <v>17619220</v>
      </c>
      <c r="J535" s="156">
        <v>17619220</v>
      </c>
    </row>
    <row r="536" spans="1:10" ht="31.5">
      <c r="A536" s="153" t="s">
        <v>333</v>
      </c>
      <c r="B536" s="154" t="s">
        <v>441</v>
      </c>
      <c r="C536" s="154" t="s">
        <v>301</v>
      </c>
      <c r="D536" s="154" t="s">
        <v>322</v>
      </c>
      <c r="E536" s="154" t="s">
        <v>271</v>
      </c>
      <c r="F536" s="154" t="s">
        <v>482</v>
      </c>
      <c r="G536" s="154" t="s">
        <v>251</v>
      </c>
      <c r="H536" s="156">
        <v>23284897</v>
      </c>
      <c r="I536" s="156">
        <v>17619220</v>
      </c>
      <c r="J536" s="156">
        <v>17619220</v>
      </c>
    </row>
    <row r="537" spans="1:10" ht="15.75">
      <c r="A537" s="153" t="s">
        <v>334</v>
      </c>
      <c r="B537" s="154" t="s">
        <v>441</v>
      </c>
      <c r="C537" s="154" t="s">
        <v>301</v>
      </c>
      <c r="D537" s="154" t="s">
        <v>322</v>
      </c>
      <c r="E537" s="154" t="s">
        <v>271</v>
      </c>
      <c r="F537" s="154" t="s">
        <v>482</v>
      </c>
      <c r="G537" s="154" t="s">
        <v>252</v>
      </c>
      <c r="H537" s="156">
        <v>9008853</v>
      </c>
      <c r="I537" s="156">
        <v>8409621</v>
      </c>
      <c r="J537" s="156">
        <v>8409621</v>
      </c>
    </row>
    <row r="538" spans="1:10" ht="15.75">
      <c r="A538" s="153" t="s">
        <v>407</v>
      </c>
      <c r="B538" s="154" t="s">
        <v>441</v>
      </c>
      <c r="C538" s="154" t="s">
        <v>301</v>
      </c>
      <c r="D538" s="154" t="s">
        <v>322</v>
      </c>
      <c r="E538" s="154" t="s">
        <v>271</v>
      </c>
      <c r="F538" s="154" t="s">
        <v>482</v>
      </c>
      <c r="G538" s="154" t="s">
        <v>260</v>
      </c>
      <c r="H538" s="156">
        <v>14276044</v>
      </c>
      <c r="I538" s="156">
        <v>9209599</v>
      </c>
      <c r="J538" s="156">
        <v>9209599</v>
      </c>
    </row>
    <row r="539" spans="1:10" ht="15.75">
      <c r="A539" s="149" t="s">
        <v>483</v>
      </c>
      <c r="B539" s="150" t="s">
        <v>441</v>
      </c>
      <c r="C539" s="150" t="s">
        <v>301</v>
      </c>
      <c r="D539" s="150" t="s">
        <v>330</v>
      </c>
      <c r="E539" s="135" t="s">
        <v>278</v>
      </c>
      <c r="F539" s="135" t="s">
        <v>278</v>
      </c>
      <c r="G539" s="135" t="s">
        <v>278</v>
      </c>
      <c r="H539" s="151">
        <v>680941</v>
      </c>
      <c r="I539" s="151">
        <v>251975</v>
      </c>
      <c r="J539" s="151">
        <v>251975</v>
      </c>
    </row>
    <row r="540" spans="1:10" ht="31.5">
      <c r="A540" s="149" t="s">
        <v>458</v>
      </c>
      <c r="B540" s="150" t="s">
        <v>441</v>
      </c>
      <c r="C540" s="150" t="s">
        <v>301</v>
      </c>
      <c r="D540" s="150" t="s">
        <v>330</v>
      </c>
      <c r="E540" s="150" t="s">
        <v>271</v>
      </c>
      <c r="F540" s="152" t="s">
        <v>278</v>
      </c>
      <c r="G540" s="152" t="s">
        <v>278</v>
      </c>
      <c r="H540" s="151">
        <v>680941</v>
      </c>
      <c r="I540" s="151">
        <v>251975</v>
      </c>
      <c r="J540" s="151">
        <v>251975</v>
      </c>
    </row>
    <row r="541" spans="1:10" ht="15.75">
      <c r="A541" s="153" t="s">
        <v>484</v>
      </c>
      <c r="B541" s="154" t="s">
        <v>441</v>
      </c>
      <c r="C541" s="154" t="s">
        <v>301</v>
      </c>
      <c r="D541" s="154" t="s">
        <v>330</v>
      </c>
      <c r="E541" s="154" t="s">
        <v>271</v>
      </c>
      <c r="F541" s="154" t="s">
        <v>485</v>
      </c>
      <c r="G541" s="155" t="s">
        <v>278</v>
      </c>
      <c r="H541" s="156">
        <v>680941</v>
      </c>
      <c r="I541" s="156">
        <v>251975</v>
      </c>
      <c r="J541" s="156">
        <v>251975</v>
      </c>
    </row>
    <row r="542" spans="1:10" ht="31.5">
      <c r="A542" s="153" t="s">
        <v>311</v>
      </c>
      <c r="B542" s="154" t="s">
        <v>441</v>
      </c>
      <c r="C542" s="154" t="s">
        <v>301</v>
      </c>
      <c r="D542" s="154" t="s">
        <v>330</v>
      </c>
      <c r="E542" s="154" t="s">
        <v>271</v>
      </c>
      <c r="F542" s="154" t="s">
        <v>485</v>
      </c>
      <c r="G542" s="154" t="s">
        <v>245</v>
      </c>
      <c r="H542" s="156">
        <v>531081</v>
      </c>
      <c r="I542" s="156">
        <v>153815</v>
      </c>
      <c r="J542" s="156">
        <v>153815</v>
      </c>
    </row>
    <row r="543" spans="1:10" ht="31.5">
      <c r="A543" s="153" t="s">
        <v>312</v>
      </c>
      <c r="B543" s="154" t="s">
        <v>441</v>
      </c>
      <c r="C543" s="154" t="s">
        <v>301</v>
      </c>
      <c r="D543" s="154" t="s">
        <v>330</v>
      </c>
      <c r="E543" s="154" t="s">
        <v>271</v>
      </c>
      <c r="F543" s="154" t="s">
        <v>485</v>
      </c>
      <c r="G543" s="154" t="s">
        <v>246</v>
      </c>
      <c r="H543" s="156">
        <v>531081</v>
      </c>
      <c r="I543" s="156">
        <v>153815</v>
      </c>
      <c r="J543" s="156">
        <v>153815</v>
      </c>
    </row>
    <row r="544" spans="1:10" ht="31.5">
      <c r="A544" s="153" t="s">
        <v>333</v>
      </c>
      <c r="B544" s="154" t="s">
        <v>441</v>
      </c>
      <c r="C544" s="154" t="s">
        <v>301</v>
      </c>
      <c r="D544" s="154" t="s">
        <v>330</v>
      </c>
      <c r="E544" s="154" t="s">
        <v>271</v>
      </c>
      <c r="F544" s="154" t="s">
        <v>485</v>
      </c>
      <c r="G544" s="154" t="s">
        <v>251</v>
      </c>
      <c r="H544" s="156">
        <v>149860</v>
      </c>
      <c r="I544" s="156">
        <v>98160</v>
      </c>
      <c r="J544" s="156">
        <v>98160</v>
      </c>
    </row>
    <row r="545" spans="1:10" ht="15.75">
      <c r="A545" s="153" t="s">
        <v>334</v>
      </c>
      <c r="B545" s="154" t="s">
        <v>441</v>
      </c>
      <c r="C545" s="154" t="s">
        <v>301</v>
      </c>
      <c r="D545" s="154" t="s">
        <v>330</v>
      </c>
      <c r="E545" s="154" t="s">
        <v>271</v>
      </c>
      <c r="F545" s="154" t="s">
        <v>485</v>
      </c>
      <c r="G545" s="154" t="s">
        <v>252</v>
      </c>
      <c r="H545" s="156">
        <v>149860</v>
      </c>
      <c r="I545" s="156">
        <v>98160</v>
      </c>
      <c r="J545" s="156">
        <v>98160</v>
      </c>
    </row>
    <row r="546" spans="1:10" ht="31.5">
      <c r="A546" s="149" t="s">
        <v>654</v>
      </c>
      <c r="B546" s="150" t="s">
        <v>441</v>
      </c>
      <c r="C546" s="150" t="s">
        <v>301</v>
      </c>
      <c r="D546" s="150" t="s">
        <v>336</v>
      </c>
      <c r="E546" s="135" t="s">
        <v>278</v>
      </c>
      <c r="F546" s="135" t="s">
        <v>278</v>
      </c>
      <c r="G546" s="135" t="s">
        <v>278</v>
      </c>
      <c r="H546" s="151">
        <v>1646646</v>
      </c>
      <c r="I546" s="151">
        <v>1634846</v>
      </c>
      <c r="J546" s="151">
        <v>1634846</v>
      </c>
    </row>
    <row r="547" spans="1:10" ht="31.5">
      <c r="A547" s="149" t="s">
        <v>458</v>
      </c>
      <c r="B547" s="150" t="s">
        <v>441</v>
      </c>
      <c r="C547" s="150" t="s">
        <v>301</v>
      </c>
      <c r="D547" s="150" t="s">
        <v>336</v>
      </c>
      <c r="E547" s="150" t="s">
        <v>271</v>
      </c>
      <c r="F547" s="152" t="s">
        <v>278</v>
      </c>
      <c r="G547" s="152" t="s">
        <v>278</v>
      </c>
      <c r="H547" s="151">
        <v>1646646</v>
      </c>
      <c r="I547" s="151">
        <v>1634846</v>
      </c>
      <c r="J547" s="151">
        <v>1634846</v>
      </c>
    </row>
    <row r="548" spans="1:10" ht="31.5">
      <c r="A548" s="153" t="s">
        <v>377</v>
      </c>
      <c r="B548" s="154" t="s">
        <v>441</v>
      </c>
      <c r="C548" s="154" t="s">
        <v>301</v>
      </c>
      <c r="D548" s="154" t="s">
        <v>336</v>
      </c>
      <c r="E548" s="154" t="s">
        <v>271</v>
      </c>
      <c r="F548" s="154" t="s">
        <v>378</v>
      </c>
      <c r="G548" s="155" t="s">
        <v>278</v>
      </c>
      <c r="H548" s="156">
        <v>1646646</v>
      </c>
      <c r="I548" s="156">
        <v>1634846</v>
      </c>
      <c r="J548" s="156">
        <v>1634846</v>
      </c>
    </row>
    <row r="549" spans="1:10" ht="63">
      <c r="A549" s="153" t="s">
        <v>305</v>
      </c>
      <c r="B549" s="154" t="s">
        <v>441</v>
      </c>
      <c r="C549" s="154" t="s">
        <v>301</v>
      </c>
      <c r="D549" s="154" t="s">
        <v>336</v>
      </c>
      <c r="E549" s="154" t="s">
        <v>271</v>
      </c>
      <c r="F549" s="154" t="s">
        <v>378</v>
      </c>
      <c r="G549" s="154" t="s">
        <v>243</v>
      </c>
      <c r="H549" s="156">
        <v>1634846</v>
      </c>
      <c r="I549" s="156">
        <v>1634846</v>
      </c>
      <c r="J549" s="156">
        <v>1634846</v>
      </c>
    </row>
    <row r="550" spans="1:10" ht="15.75">
      <c r="A550" s="153" t="s">
        <v>315</v>
      </c>
      <c r="B550" s="154" t="s">
        <v>441</v>
      </c>
      <c r="C550" s="154" t="s">
        <v>301</v>
      </c>
      <c r="D550" s="154" t="s">
        <v>336</v>
      </c>
      <c r="E550" s="154" t="s">
        <v>271</v>
      </c>
      <c r="F550" s="154" t="s">
        <v>378</v>
      </c>
      <c r="G550" s="154" t="s">
        <v>255</v>
      </c>
      <c r="H550" s="156">
        <v>1634846</v>
      </c>
      <c r="I550" s="156">
        <v>1634846</v>
      </c>
      <c r="J550" s="156">
        <v>1634846</v>
      </c>
    </row>
    <row r="551" spans="1:10" ht="31.5">
      <c r="A551" s="153" t="s">
        <v>311</v>
      </c>
      <c r="B551" s="154" t="s">
        <v>441</v>
      </c>
      <c r="C551" s="154" t="s">
        <v>301</v>
      </c>
      <c r="D551" s="154" t="s">
        <v>336</v>
      </c>
      <c r="E551" s="154" t="s">
        <v>271</v>
      </c>
      <c r="F551" s="154" t="s">
        <v>378</v>
      </c>
      <c r="G551" s="154" t="s">
        <v>245</v>
      </c>
      <c r="H551" s="156">
        <v>11800</v>
      </c>
      <c r="I551" s="156">
        <v>0</v>
      </c>
      <c r="J551" s="156">
        <v>0</v>
      </c>
    </row>
    <row r="552" spans="1:10" ht="31.5">
      <c r="A552" s="153" t="s">
        <v>312</v>
      </c>
      <c r="B552" s="154" t="s">
        <v>441</v>
      </c>
      <c r="C552" s="154" t="s">
        <v>301</v>
      </c>
      <c r="D552" s="154" t="s">
        <v>336</v>
      </c>
      <c r="E552" s="154" t="s">
        <v>271</v>
      </c>
      <c r="F552" s="154" t="s">
        <v>378</v>
      </c>
      <c r="G552" s="154" t="s">
        <v>246</v>
      </c>
      <c r="H552" s="156">
        <v>11800</v>
      </c>
      <c r="I552" s="156">
        <v>0</v>
      </c>
      <c r="J552" s="156">
        <v>0</v>
      </c>
    </row>
    <row r="553" spans="1:10" ht="47.25">
      <c r="A553" s="149" t="s">
        <v>655</v>
      </c>
      <c r="B553" s="150" t="s">
        <v>441</v>
      </c>
      <c r="C553" s="150" t="s">
        <v>301</v>
      </c>
      <c r="D553" s="150" t="s">
        <v>349</v>
      </c>
      <c r="E553" s="135" t="s">
        <v>278</v>
      </c>
      <c r="F553" s="135" t="s">
        <v>278</v>
      </c>
      <c r="G553" s="135" t="s">
        <v>278</v>
      </c>
      <c r="H553" s="151">
        <v>56894736.840000004</v>
      </c>
      <c r="I553" s="151">
        <v>0</v>
      </c>
      <c r="J553" s="151">
        <v>0</v>
      </c>
    </row>
    <row r="554" spans="1:10" ht="15.75">
      <c r="A554" s="149" t="s">
        <v>302</v>
      </c>
      <c r="B554" s="150" t="s">
        <v>441</v>
      </c>
      <c r="C554" s="150" t="s">
        <v>301</v>
      </c>
      <c r="D554" s="150" t="s">
        <v>349</v>
      </c>
      <c r="E554" s="150" t="s">
        <v>275</v>
      </c>
      <c r="F554" s="152" t="s">
        <v>278</v>
      </c>
      <c r="G554" s="152" t="s">
        <v>278</v>
      </c>
      <c r="H554" s="151">
        <v>56894736.840000004</v>
      </c>
      <c r="I554" s="151">
        <v>0</v>
      </c>
      <c r="J554" s="151">
        <v>0</v>
      </c>
    </row>
    <row r="555" spans="1:10" ht="31.5">
      <c r="A555" s="153" t="s">
        <v>450</v>
      </c>
      <c r="B555" s="154" t="s">
        <v>441</v>
      </c>
      <c r="C555" s="154" t="s">
        <v>301</v>
      </c>
      <c r="D555" s="154" t="s">
        <v>349</v>
      </c>
      <c r="E555" s="154" t="s">
        <v>275</v>
      </c>
      <c r="F555" s="154" t="s">
        <v>451</v>
      </c>
      <c r="G555" s="155" t="s">
        <v>278</v>
      </c>
      <c r="H555" s="156">
        <v>56894736.840000004</v>
      </c>
      <c r="I555" s="156">
        <v>0</v>
      </c>
      <c r="J555" s="156">
        <v>0</v>
      </c>
    </row>
    <row r="556" spans="1:10" ht="31.5">
      <c r="A556" s="153" t="s">
        <v>364</v>
      </c>
      <c r="B556" s="154" t="s">
        <v>441</v>
      </c>
      <c r="C556" s="154" t="s">
        <v>301</v>
      </c>
      <c r="D556" s="154" t="s">
        <v>349</v>
      </c>
      <c r="E556" s="154" t="s">
        <v>275</v>
      </c>
      <c r="F556" s="154" t="s">
        <v>451</v>
      </c>
      <c r="G556" s="154" t="s">
        <v>257</v>
      </c>
      <c r="H556" s="156">
        <v>56894736.840000004</v>
      </c>
      <c r="I556" s="156">
        <v>0</v>
      </c>
      <c r="J556" s="156">
        <v>0</v>
      </c>
    </row>
    <row r="557" spans="1:10" ht="15.75">
      <c r="A557" s="153" t="s">
        <v>365</v>
      </c>
      <c r="B557" s="154" t="s">
        <v>441</v>
      </c>
      <c r="C557" s="154" t="s">
        <v>301</v>
      </c>
      <c r="D557" s="154" t="s">
        <v>349</v>
      </c>
      <c r="E557" s="154" t="s">
        <v>275</v>
      </c>
      <c r="F557" s="154" t="s">
        <v>451</v>
      </c>
      <c r="G557" s="154" t="s">
        <v>258</v>
      </c>
      <c r="H557" s="156">
        <v>56894736.840000004</v>
      </c>
      <c r="I557" s="156">
        <v>0</v>
      </c>
      <c r="J557" s="156">
        <v>0</v>
      </c>
    </row>
    <row r="558" spans="1:10" ht="63">
      <c r="A558" s="149" t="s">
        <v>532</v>
      </c>
      <c r="B558" s="150" t="s">
        <v>444</v>
      </c>
      <c r="C558" s="135" t="s">
        <v>278</v>
      </c>
      <c r="D558" s="135" t="s">
        <v>278</v>
      </c>
      <c r="E558" s="135" t="s">
        <v>278</v>
      </c>
      <c r="F558" s="135" t="s">
        <v>278</v>
      </c>
      <c r="G558" s="135" t="s">
        <v>278</v>
      </c>
      <c r="H558" s="151">
        <v>1519457.44</v>
      </c>
      <c r="I558" s="151">
        <v>2223110</v>
      </c>
      <c r="J558" s="151">
        <v>2223110</v>
      </c>
    </row>
    <row r="559" spans="1:10" ht="15.75">
      <c r="A559" s="149" t="s">
        <v>533</v>
      </c>
      <c r="B559" s="150" t="s">
        <v>444</v>
      </c>
      <c r="C559" s="150" t="s">
        <v>301</v>
      </c>
      <c r="D559" s="150" t="s">
        <v>299</v>
      </c>
      <c r="E559" s="135" t="s">
        <v>278</v>
      </c>
      <c r="F559" s="135" t="s">
        <v>278</v>
      </c>
      <c r="G559" s="135" t="s">
        <v>278</v>
      </c>
      <c r="H559" s="151">
        <v>722347.44</v>
      </c>
      <c r="I559" s="151">
        <v>1426000</v>
      </c>
      <c r="J559" s="151">
        <v>1426000</v>
      </c>
    </row>
    <row r="560" spans="1:10" ht="15.75">
      <c r="A560" s="149" t="s">
        <v>302</v>
      </c>
      <c r="B560" s="150" t="s">
        <v>444</v>
      </c>
      <c r="C560" s="150" t="s">
        <v>301</v>
      </c>
      <c r="D560" s="150" t="s">
        <v>299</v>
      </c>
      <c r="E560" s="150" t="s">
        <v>275</v>
      </c>
      <c r="F560" s="152" t="s">
        <v>278</v>
      </c>
      <c r="G560" s="152" t="s">
        <v>278</v>
      </c>
      <c r="H560" s="151">
        <v>722347.44</v>
      </c>
      <c r="I560" s="151">
        <v>1426000</v>
      </c>
      <c r="J560" s="151">
        <v>1426000</v>
      </c>
    </row>
    <row r="561" spans="1:10" ht="47.25">
      <c r="A561" s="153" t="s">
        <v>318</v>
      </c>
      <c r="B561" s="154" t="s">
        <v>444</v>
      </c>
      <c r="C561" s="154" t="s">
        <v>301</v>
      </c>
      <c r="D561" s="154" t="s">
        <v>299</v>
      </c>
      <c r="E561" s="154" t="s">
        <v>275</v>
      </c>
      <c r="F561" s="154" t="s">
        <v>319</v>
      </c>
      <c r="G561" s="155" t="s">
        <v>278</v>
      </c>
      <c r="H561" s="156">
        <v>472347.44</v>
      </c>
      <c r="I561" s="156">
        <v>1176000</v>
      </c>
      <c r="J561" s="156">
        <v>1176000</v>
      </c>
    </row>
    <row r="562" spans="1:10" ht="31.5">
      <c r="A562" s="153" t="s">
        <v>311</v>
      </c>
      <c r="B562" s="154" t="s">
        <v>444</v>
      </c>
      <c r="C562" s="154" t="s">
        <v>301</v>
      </c>
      <c r="D562" s="154" t="s">
        <v>299</v>
      </c>
      <c r="E562" s="154" t="s">
        <v>275</v>
      </c>
      <c r="F562" s="154" t="s">
        <v>319</v>
      </c>
      <c r="G562" s="154" t="s">
        <v>245</v>
      </c>
      <c r="H562" s="156">
        <v>472347.44</v>
      </c>
      <c r="I562" s="156">
        <v>1176000</v>
      </c>
      <c r="J562" s="156">
        <v>1176000</v>
      </c>
    </row>
    <row r="563" spans="1:10" ht="31.5">
      <c r="A563" s="153" t="s">
        <v>312</v>
      </c>
      <c r="B563" s="154" t="s">
        <v>444</v>
      </c>
      <c r="C563" s="154" t="s">
        <v>301</v>
      </c>
      <c r="D563" s="154" t="s">
        <v>299</v>
      </c>
      <c r="E563" s="154" t="s">
        <v>275</v>
      </c>
      <c r="F563" s="154" t="s">
        <v>319</v>
      </c>
      <c r="G563" s="154" t="s">
        <v>246</v>
      </c>
      <c r="H563" s="156">
        <v>472347.44</v>
      </c>
      <c r="I563" s="156">
        <v>1176000</v>
      </c>
      <c r="J563" s="156">
        <v>1176000</v>
      </c>
    </row>
    <row r="564" spans="1:10" ht="47.25">
      <c r="A564" s="153" t="s">
        <v>656</v>
      </c>
      <c r="B564" s="154" t="s">
        <v>444</v>
      </c>
      <c r="C564" s="154" t="s">
        <v>301</v>
      </c>
      <c r="D564" s="154" t="s">
        <v>299</v>
      </c>
      <c r="E564" s="154" t="s">
        <v>275</v>
      </c>
      <c r="F564" s="154" t="s">
        <v>657</v>
      </c>
      <c r="G564" s="155" t="s">
        <v>278</v>
      </c>
      <c r="H564" s="156">
        <v>250000</v>
      </c>
      <c r="I564" s="156">
        <v>250000</v>
      </c>
      <c r="J564" s="156">
        <v>250000</v>
      </c>
    </row>
    <row r="565" spans="1:10" ht="31.5">
      <c r="A565" s="153" t="s">
        <v>311</v>
      </c>
      <c r="B565" s="154" t="s">
        <v>444</v>
      </c>
      <c r="C565" s="154" t="s">
        <v>301</v>
      </c>
      <c r="D565" s="154" t="s">
        <v>299</v>
      </c>
      <c r="E565" s="154" t="s">
        <v>275</v>
      </c>
      <c r="F565" s="154" t="s">
        <v>657</v>
      </c>
      <c r="G565" s="154" t="s">
        <v>245</v>
      </c>
      <c r="H565" s="156">
        <v>250000</v>
      </c>
      <c r="I565" s="156">
        <v>250000</v>
      </c>
      <c r="J565" s="156">
        <v>250000</v>
      </c>
    </row>
    <row r="566" spans="1:10" ht="31.5">
      <c r="A566" s="153" t="s">
        <v>312</v>
      </c>
      <c r="B566" s="154" t="s">
        <v>444</v>
      </c>
      <c r="C566" s="154" t="s">
        <v>301</v>
      </c>
      <c r="D566" s="154" t="s">
        <v>299</v>
      </c>
      <c r="E566" s="154" t="s">
        <v>275</v>
      </c>
      <c r="F566" s="154" t="s">
        <v>657</v>
      </c>
      <c r="G566" s="154" t="s">
        <v>246</v>
      </c>
      <c r="H566" s="156">
        <v>250000</v>
      </c>
      <c r="I566" s="156">
        <v>250000</v>
      </c>
      <c r="J566" s="156">
        <v>250000</v>
      </c>
    </row>
    <row r="567" spans="1:10" ht="47.25">
      <c r="A567" s="149" t="s">
        <v>534</v>
      </c>
      <c r="B567" s="150" t="s">
        <v>444</v>
      </c>
      <c r="C567" s="150" t="s">
        <v>301</v>
      </c>
      <c r="D567" s="150" t="s">
        <v>322</v>
      </c>
      <c r="E567" s="135" t="s">
        <v>278</v>
      </c>
      <c r="F567" s="135" t="s">
        <v>278</v>
      </c>
      <c r="G567" s="135" t="s">
        <v>278</v>
      </c>
      <c r="H567" s="151">
        <v>797110</v>
      </c>
      <c r="I567" s="151">
        <v>797110</v>
      </c>
      <c r="J567" s="151">
        <v>797110</v>
      </c>
    </row>
    <row r="568" spans="1:10" ht="15.75">
      <c r="A568" s="149" t="s">
        <v>302</v>
      </c>
      <c r="B568" s="150" t="s">
        <v>444</v>
      </c>
      <c r="C568" s="150" t="s">
        <v>301</v>
      </c>
      <c r="D568" s="150" t="s">
        <v>322</v>
      </c>
      <c r="E568" s="150" t="s">
        <v>275</v>
      </c>
      <c r="F568" s="152" t="s">
        <v>278</v>
      </c>
      <c r="G568" s="152" t="s">
        <v>278</v>
      </c>
      <c r="H568" s="151">
        <v>797110</v>
      </c>
      <c r="I568" s="151">
        <v>797110</v>
      </c>
      <c r="J568" s="151">
        <v>797110</v>
      </c>
    </row>
    <row r="569" spans="1:10" ht="63">
      <c r="A569" s="153" t="s">
        <v>587</v>
      </c>
      <c r="B569" s="154" t="s">
        <v>444</v>
      </c>
      <c r="C569" s="154" t="s">
        <v>301</v>
      </c>
      <c r="D569" s="154" t="s">
        <v>322</v>
      </c>
      <c r="E569" s="154" t="s">
        <v>275</v>
      </c>
      <c r="F569" s="154" t="s">
        <v>658</v>
      </c>
      <c r="G569" s="155" t="s">
        <v>278</v>
      </c>
      <c r="H569" s="156">
        <v>35590</v>
      </c>
      <c r="I569" s="156">
        <v>35590</v>
      </c>
      <c r="J569" s="156">
        <v>35590</v>
      </c>
    </row>
    <row r="570" spans="1:10" ht="31.5">
      <c r="A570" s="153" t="s">
        <v>311</v>
      </c>
      <c r="B570" s="154" t="s">
        <v>444</v>
      </c>
      <c r="C570" s="154" t="s">
        <v>301</v>
      </c>
      <c r="D570" s="154" t="s">
        <v>322</v>
      </c>
      <c r="E570" s="154" t="s">
        <v>275</v>
      </c>
      <c r="F570" s="154" t="s">
        <v>658</v>
      </c>
      <c r="G570" s="154" t="s">
        <v>245</v>
      </c>
      <c r="H570" s="156">
        <v>35590</v>
      </c>
      <c r="I570" s="156">
        <v>35590</v>
      </c>
      <c r="J570" s="156">
        <v>35590</v>
      </c>
    </row>
    <row r="571" spans="1:10" ht="31.5">
      <c r="A571" s="153" t="s">
        <v>312</v>
      </c>
      <c r="B571" s="154" t="s">
        <v>444</v>
      </c>
      <c r="C571" s="154" t="s">
        <v>301</v>
      </c>
      <c r="D571" s="154" t="s">
        <v>322</v>
      </c>
      <c r="E571" s="154" t="s">
        <v>275</v>
      </c>
      <c r="F571" s="154" t="s">
        <v>658</v>
      </c>
      <c r="G571" s="154" t="s">
        <v>246</v>
      </c>
      <c r="H571" s="156">
        <v>35590</v>
      </c>
      <c r="I571" s="156">
        <v>35590</v>
      </c>
      <c r="J571" s="156">
        <v>35590</v>
      </c>
    </row>
    <row r="572" spans="1:10" ht="15.75">
      <c r="A572" s="153" t="s">
        <v>339</v>
      </c>
      <c r="B572" s="154" t="s">
        <v>444</v>
      </c>
      <c r="C572" s="154" t="s">
        <v>301</v>
      </c>
      <c r="D572" s="154" t="s">
        <v>322</v>
      </c>
      <c r="E572" s="154" t="s">
        <v>275</v>
      </c>
      <c r="F572" s="154" t="s">
        <v>340</v>
      </c>
      <c r="G572" s="155" t="s">
        <v>278</v>
      </c>
      <c r="H572" s="156">
        <v>361520</v>
      </c>
      <c r="I572" s="156">
        <v>361520</v>
      </c>
      <c r="J572" s="156">
        <v>361520</v>
      </c>
    </row>
    <row r="573" spans="1:10" ht="31.5">
      <c r="A573" s="153" t="s">
        <v>311</v>
      </c>
      <c r="B573" s="154" t="s">
        <v>444</v>
      </c>
      <c r="C573" s="154" t="s">
        <v>301</v>
      </c>
      <c r="D573" s="154" t="s">
        <v>322</v>
      </c>
      <c r="E573" s="154" t="s">
        <v>275</v>
      </c>
      <c r="F573" s="154" t="s">
        <v>340</v>
      </c>
      <c r="G573" s="154" t="s">
        <v>245</v>
      </c>
      <c r="H573" s="156">
        <v>81520</v>
      </c>
      <c r="I573" s="156">
        <v>81520</v>
      </c>
      <c r="J573" s="156">
        <v>81520</v>
      </c>
    </row>
    <row r="574" spans="1:10" ht="31.5">
      <c r="A574" s="153" t="s">
        <v>312</v>
      </c>
      <c r="B574" s="154" t="s">
        <v>444</v>
      </c>
      <c r="C574" s="154" t="s">
        <v>301</v>
      </c>
      <c r="D574" s="154" t="s">
        <v>322</v>
      </c>
      <c r="E574" s="154" t="s">
        <v>275</v>
      </c>
      <c r="F574" s="154" t="s">
        <v>340</v>
      </c>
      <c r="G574" s="154" t="s">
        <v>246</v>
      </c>
      <c r="H574" s="156">
        <v>81520</v>
      </c>
      <c r="I574" s="156">
        <v>81520</v>
      </c>
      <c r="J574" s="156">
        <v>81520</v>
      </c>
    </row>
    <row r="575" spans="1:10" ht="15.75">
      <c r="A575" s="153" t="s">
        <v>341</v>
      </c>
      <c r="B575" s="154" t="s">
        <v>444</v>
      </c>
      <c r="C575" s="154" t="s">
        <v>301</v>
      </c>
      <c r="D575" s="154" t="s">
        <v>322</v>
      </c>
      <c r="E575" s="154" t="s">
        <v>275</v>
      </c>
      <c r="F575" s="154" t="s">
        <v>340</v>
      </c>
      <c r="G575" s="154" t="s">
        <v>247</v>
      </c>
      <c r="H575" s="156">
        <v>280000</v>
      </c>
      <c r="I575" s="156">
        <v>280000</v>
      </c>
      <c r="J575" s="156">
        <v>280000</v>
      </c>
    </row>
    <row r="576" spans="1:10" ht="47.25">
      <c r="A576" s="153" t="s">
        <v>342</v>
      </c>
      <c r="B576" s="154" t="s">
        <v>444</v>
      </c>
      <c r="C576" s="154" t="s">
        <v>301</v>
      </c>
      <c r="D576" s="154" t="s">
        <v>322</v>
      </c>
      <c r="E576" s="154" t="s">
        <v>275</v>
      </c>
      <c r="F576" s="154" t="s">
        <v>340</v>
      </c>
      <c r="G576" s="154" t="s">
        <v>256</v>
      </c>
      <c r="H576" s="156">
        <v>280000</v>
      </c>
      <c r="I576" s="156">
        <v>280000</v>
      </c>
      <c r="J576" s="156">
        <v>280000</v>
      </c>
    </row>
    <row r="577" spans="1:10" ht="47.25">
      <c r="A577" s="153" t="s">
        <v>656</v>
      </c>
      <c r="B577" s="154" t="s">
        <v>444</v>
      </c>
      <c r="C577" s="154" t="s">
        <v>301</v>
      </c>
      <c r="D577" s="154" t="s">
        <v>322</v>
      </c>
      <c r="E577" s="154" t="s">
        <v>275</v>
      </c>
      <c r="F577" s="154" t="s">
        <v>657</v>
      </c>
      <c r="G577" s="155" t="s">
        <v>278</v>
      </c>
      <c r="H577" s="156">
        <v>250000</v>
      </c>
      <c r="I577" s="156">
        <v>250000</v>
      </c>
      <c r="J577" s="156">
        <v>250000</v>
      </c>
    </row>
    <row r="578" spans="1:10" ht="31.5">
      <c r="A578" s="153" t="s">
        <v>311</v>
      </c>
      <c r="B578" s="154" t="s">
        <v>444</v>
      </c>
      <c r="C578" s="154" t="s">
        <v>301</v>
      </c>
      <c r="D578" s="154" t="s">
        <v>322</v>
      </c>
      <c r="E578" s="154" t="s">
        <v>275</v>
      </c>
      <c r="F578" s="154" t="s">
        <v>657</v>
      </c>
      <c r="G578" s="154" t="s">
        <v>245</v>
      </c>
      <c r="H578" s="156">
        <v>250000</v>
      </c>
      <c r="I578" s="156">
        <v>250000</v>
      </c>
      <c r="J578" s="156">
        <v>250000</v>
      </c>
    </row>
    <row r="579" spans="1:10" ht="31.5">
      <c r="A579" s="153" t="s">
        <v>312</v>
      </c>
      <c r="B579" s="154" t="s">
        <v>444</v>
      </c>
      <c r="C579" s="154" t="s">
        <v>301</v>
      </c>
      <c r="D579" s="154" t="s">
        <v>322</v>
      </c>
      <c r="E579" s="154" t="s">
        <v>275</v>
      </c>
      <c r="F579" s="154" t="s">
        <v>657</v>
      </c>
      <c r="G579" s="154" t="s">
        <v>246</v>
      </c>
      <c r="H579" s="156">
        <v>250000</v>
      </c>
      <c r="I579" s="156">
        <v>250000</v>
      </c>
      <c r="J579" s="156">
        <v>250000</v>
      </c>
    </row>
    <row r="580" spans="1:10" ht="31.5">
      <c r="A580" s="153" t="s">
        <v>345</v>
      </c>
      <c r="B580" s="154" t="s">
        <v>444</v>
      </c>
      <c r="C580" s="154" t="s">
        <v>301</v>
      </c>
      <c r="D580" s="154" t="s">
        <v>322</v>
      </c>
      <c r="E580" s="154" t="s">
        <v>275</v>
      </c>
      <c r="F580" s="154" t="s">
        <v>346</v>
      </c>
      <c r="G580" s="155" t="s">
        <v>278</v>
      </c>
      <c r="H580" s="156">
        <v>150000</v>
      </c>
      <c r="I580" s="156">
        <v>150000</v>
      </c>
      <c r="J580" s="156">
        <v>150000</v>
      </c>
    </row>
    <row r="581" spans="1:10" ht="15.75">
      <c r="A581" s="153" t="s">
        <v>347</v>
      </c>
      <c r="B581" s="154" t="s">
        <v>444</v>
      </c>
      <c r="C581" s="154" t="s">
        <v>301</v>
      </c>
      <c r="D581" s="154" t="s">
        <v>322</v>
      </c>
      <c r="E581" s="154" t="s">
        <v>275</v>
      </c>
      <c r="F581" s="154" t="s">
        <v>346</v>
      </c>
      <c r="G581" s="154" t="s">
        <v>261</v>
      </c>
      <c r="H581" s="156">
        <v>150000</v>
      </c>
      <c r="I581" s="156">
        <v>150000</v>
      </c>
      <c r="J581" s="156">
        <v>150000</v>
      </c>
    </row>
    <row r="582" spans="1:10" ht="31.5">
      <c r="A582" s="153" t="s">
        <v>345</v>
      </c>
      <c r="B582" s="154" t="s">
        <v>444</v>
      </c>
      <c r="C582" s="154" t="s">
        <v>301</v>
      </c>
      <c r="D582" s="154" t="s">
        <v>322</v>
      </c>
      <c r="E582" s="154" t="s">
        <v>275</v>
      </c>
      <c r="F582" s="154" t="s">
        <v>346</v>
      </c>
      <c r="G582" s="154" t="s">
        <v>263</v>
      </c>
      <c r="H582" s="156">
        <v>150000</v>
      </c>
      <c r="I582" s="156">
        <v>150000</v>
      </c>
      <c r="J582" s="156">
        <v>150000</v>
      </c>
    </row>
    <row r="583" spans="1:10" ht="31.5">
      <c r="A583" s="149" t="s">
        <v>869</v>
      </c>
      <c r="B583" s="150" t="s">
        <v>628</v>
      </c>
      <c r="C583" s="135" t="s">
        <v>278</v>
      </c>
      <c r="D583" s="135" t="s">
        <v>278</v>
      </c>
      <c r="E583" s="135" t="s">
        <v>278</v>
      </c>
      <c r="F583" s="135" t="s">
        <v>278</v>
      </c>
      <c r="G583" s="135" t="s">
        <v>278</v>
      </c>
      <c r="H583" s="151">
        <v>4819519.53</v>
      </c>
      <c r="I583" s="151">
        <v>0</v>
      </c>
      <c r="J583" s="151">
        <v>0</v>
      </c>
    </row>
    <row r="584" spans="1:10" ht="31.5">
      <c r="A584" s="149" t="s">
        <v>888</v>
      </c>
      <c r="B584" s="150" t="s">
        <v>628</v>
      </c>
      <c r="C584" s="150" t="s">
        <v>301</v>
      </c>
      <c r="D584" s="150" t="s">
        <v>299</v>
      </c>
      <c r="E584" s="135" t="s">
        <v>278</v>
      </c>
      <c r="F584" s="135" t="s">
        <v>278</v>
      </c>
      <c r="G584" s="135" t="s">
        <v>278</v>
      </c>
      <c r="H584" s="151">
        <v>4819519.53</v>
      </c>
      <c r="I584" s="151">
        <v>0</v>
      </c>
      <c r="J584" s="151">
        <v>0</v>
      </c>
    </row>
    <row r="585" spans="1:10" ht="15.75">
      <c r="A585" s="149" t="s">
        <v>302</v>
      </c>
      <c r="B585" s="150" t="s">
        <v>628</v>
      </c>
      <c r="C585" s="150" t="s">
        <v>301</v>
      </c>
      <c r="D585" s="150" t="s">
        <v>299</v>
      </c>
      <c r="E585" s="150" t="s">
        <v>275</v>
      </c>
      <c r="F585" s="152" t="s">
        <v>278</v>
      </c>
      <c r="G585" s="152" t="s">
        <v>278</v>
      </c>
      <c r="H585" s="151">
        <v>4819519.53</v>
      </c>
      <c r="I585" s="151">
        <v>0</v>
      </c>
      <c r="J585" s="151">
        <v>0</v>
      </c>
    </row>
    <row r="586" spans="1:10" ht="31.5">
      <c r="A586" s="153" t="s">
        <v>450</v>
      </c>
      <c r="B586" s="154" t="s">
        <v>628</v>
      </c>
      <c r="C586" s="154" t="s">
        <v>301</v>
      </c>
      <c r="D586" s="154" t="s">
        <v>299</v>
      </c>
      <c r="E586" s="154" t="s">
        <v>275</v>
      </c>
      <c r="F586" s="154" t="s">
        <v>451</v>
      </c>
      <c r="G586" s="155" t="s">
        <v>278</v>
      </c>
      <c r="H586" s="156">
        <v>4819519.53</v>
      </c>
      <c r="I586" s="156">
        <v>0</v>
      </c>
      <c r="J586" s="156">
        <v>0</v>
      </c>
    </row>
    <row r="587" spans="1:10" ht="31.5">
      <c r="A587" s="153" t="s">
        <v>364</v>
      </c>
      <c r="B587" s="154" t="s">
        <v>628</v>
      </c>
      <c r="C587" s="154" t="s">
        <v>301</v>
      </c>
      <c r="D587" s="154" t="s">
        <v>299</v>
      </c>
      <c r="E587" s="154" t="s">
        <v>275</v>
      </c>
      <c r="F587" s="154" t="s">
        <v>451</v>
      </c>
      <c r="G587" s="154" t="s">
        <v>257</v>
      </c>
      <c r="H587" s="156">
        <v>4819519.53</v>
      </c>
      <c r="I587" s="156">
        <v>0</v>
      </c>
      <c r="J587" s="156">
        <v>0</v>
      </c>
    </row>
    <row r="588" spans="1:10" ht="15.75">
      <c r="A588" s="153" t="s">
        <v>365</v>
      </c>
      <c r="B588" s="154" t="s">
        <v>628</v>
      </c>
      <c r="C588" s="154" t="s">
        <v>301</v>
      </c>
      <c r="D588" s="154" t="s">
        <v>299</v>
      </c>
      <c r="E588" s="154" t="s">
        <v>275</v>
      </c>
      <c r="F588" s="154" t="s">
        <v>451</v>
      </c>
      <c r="G588" s="154" t="s">
        <v>258</v>
      </c>
      <c r="H588" s="156">
        <v>4819519.53</v>
      </c>
      <c r="I588" s="156">
        <v>0</v>
      </c>
      <c r="J588" s="156">
        <v>0</v>
      </c>
    </row>
    <row r="589" spans="1:10" ht="78.75">
      <c r="A589" s="149" t="s">
        <v>870</v>
      </c>
      <c r="B589" s="150" t="s">
        <v>449</v>
      </c>
      <c r="C589" s="135" t="s">
        <v>278</v>
      </c>
      <c r="D589" s="135" t="s">
        <v>278</v>
      </c>
      <c r="E589" s="135" t="s">
        <v>278</v>
      </c>
      <c r="F589" s="135" t="s">
        <v>278</v>
      </c>
      <c r="G589" s="135" t="s">
        <v>278</v>
      </c>
      <c r="H589" s="151">
        <v>10000</v>
      </c>
      <c r="I589" s="151">
        <v>0</v>
      </c>
      <c r="J589" s="151">
        <v>0</v>
      </c>
    </row>
    <row r="590" spans="1:10" ht="63">
      <c r="A590" s="149" t="s">
        <v>871</v>
      </c>
      <c r="B590" s="150" t="s">
        <v>449</v>
      </c>
      <c r="C590" s="150" t="s">
        <v>301</v>
      </c>
      <c r="D590" s="150" t="s">
        <v>299</v>
      </c>
      <c r="E590" s="135" t="s">
        <v>278</v>
      </c>
      <c r="F590" s="135" t="s">
        <v>278</v>
      </c>
      <c r="G590" s="135" t="s">
        <v>278</v>
      </c>
      <c r="H590" s="151">
        <v>10000</v>
      </c>
      <c r="I590" s="151">
        <v>0</v>
      </c>
      <c r="J590" s="151">
        <v>0</v>
      </c>
    </row>
    <row r="591" spans="1:10" ht="15.75">
      <c r="A591" s="149" t="s">
        <v>302</v>
      </c>
      <c r="B591" s="150" t="s">
        <v>449</v>
      </c>
      <c r="C591" s="150" t="s">
        <v>301</v>
      </c>
      <c r="D591" s="150" t="s">
        <v>299</v>
      </c>
      <c r="E591" s="150" t="s">
        <v>275</v>
      </c>
      <c r="F591" s="152" t="s">
        <v>278</v>
      </c>
      <c r="G591" s="152" t="s">
        <v>278</v>
      </c>
      <c r="H591" s="151">
        <v>10000</v>
      </c>
      <c r="I591" s="151">
        <v>0</v>
      </c>
      <c r="J591" s="151">
        <v>0</v>
      </c>
    </row>
    <row r="592" spans="1:10" ht="63">
      <c r="A592" s="153" t="s">
        <v>871</v>
      </c>
      <c r="B592" s="154" t="s">
        <v>449</v>
      </c>
      <c r="C592" s="154" t="s">
        <v>301</v>
      </c>
      <c r="D592" s="154" t="s">
        <v>299</v>
      </c>
      <c r="E592" s="154" t="s">
        <v>275</v>
      </c>
      <c r="F592" s="154" t="s">
        <v>872</v>
      </c>
      <c r="G592" s="155" t="s">
        <v>278</v>
      </c>
      <c r="H592" s="156">
        <v>10000</v>
      </c>
      <c r="I592" s="156">
        <v>0</v>
      </c>
      <c r="J592" s="156">
        <v>0</v>
      </c>
    </row>
    <row r="593" spans="1:10" ht="31.5">
      <c r="A593" s="153" t="s">
        <v>311</v>
      </c>
      <c r="B593" s="154" t="s">
        <v>449</v>
      </c>
      <c r="C593" s="154" t="s">
        <v>301</v>
      </c>
      <c r="D593" s="154" t="s">
        <v>299</v>
      </c>
      <c r="E593" s="154" t="s">
        <v>275</v>
      </c>
      <c r="F593" s="154" t="s">
        <v>872</v>
      </c>
      <c r="G593" s="154" t="s">
        <v>245</v>
      </c>
      <c r="H593" s="156">
        <v>10000</v>
      </c>
      <c r="I593" s="156">
        <v>0</v>
      </c>
      <c r="J593" s="156">
        <v>0</v>
      </c>
    </row>
    <row r="594" spans="1:10" ht="31.5">
      <c r="A594" s="153" t="s">
        <v>312</v>
      </c>
      <c r="B594" s="154" t="s">
        <v>449</v>
      </c>
      <c r="C594" s="154" t="s">
        <v>301</v>
      </c>
      <c r="D594" s="154" t="s">
        <v>299</v>
      </c>
      <c r="E594" s="154" t="s">
        <v>275</v>
      </c>
      <c r="F594" s="154" t="s">
        <v>872</v>
      </c>
      <c r="G594" s="154" t="s">
        <v>246</v>
      </c>
      <c r="H594" s="156">
        <v>10000</v>
      </c>
      <c r="I594" s="156">
        <v>0</v>
      </c>
      <c r="J594" s="156">
        <v>0</v>
      </c>
    </row>
    <row r="595" spans="1:10" ht="15.75">
      <c r="A595" s="149" t="s">
        <v>535</v>
      </c>
      <c r="B595" s="150" t="s">
        <v>536</v>
      </c>
      <c r="C595" s="135" t="s">
        <v>278</v>
      </c>
      <c r="D595" s="135" t="s">
        <v>278</v>
      </c>
      <c r="E595" s="135" t="s">
        <v>278</v>
      </c>
      <c r="F595" s="135" t="s">
        <v>278</v>
      </c>
      <c r="G595" s="135" t="s">
        <v>278</v>
      </c>
      <c r="H595" s="151">
        <v>51183268.969999999</v>
      </c>
      <c r="I595" s="151">
        <v>23869141</v>
      </c>
      <c r="J595" s="151">
        <v>45703264.450000003</v>
      </c>
    </row>
    <row r="596" spans="1:10" ht="15.75">
      <c r="A596" s="149" t="s">
        <v>384</v>
      </c>
      <c r="B596" s="150" t="s">
        <v>536</v>
      </c>
      <c r="C596" s="150" t="s">
        <v>301</v>
      </c>
      <c r="D596" s="150" t="s">
        <v>400</v>
      </c>
      <c r="E596" s="150" t="s">
        <v>270</v>
      </c>
      <c r="F596" s="152" t="s">
        <v>278</v>
      </c>
      <c r="G596" s="152" t="s">
        <v>278</v>
      </c>
      <c r="H596" s="151">
        <v>709668.89</v>
      </c>
      <c r="I596" s="151">
        <v>12897325</v>
      </c>
      <c r="J596" s="151">
        <v>27059250</v>
      </c>
    </row>
    <row r="597" spans="1:10" ht="31.5">
      <c r="A597" s="153" t="s">
        <v>873</v>
      </c>
      <c r="B597" s="154" t="s">
        <v>536</v>
      </c>
      <c r="C597" s="154" t="s">
        <v>301</v>
      </c>
      <c r="D597" s="154" t="s">
        <v>400</v>
      </c>
      <c r="E597" s="154" t="s">
        <v>270</v>
      </c>
      <c r="F597" s="154" t="s">
        <v>874</v>
      </c>
      <c r="G597" s="155" t="s">
        <v>278</v>
      </c>
      <c r="H597" s="156">
        <v>709668.89</v>
      </c>
      <c r="I597" s="156">
        <v>0</v>
      </c>
      <c r="J597" s="156">
        <v>0</v>
      </c>
    </row>
    <row r="598" spans="1:10" ht="63">
      <c r="A598" s="153" t="s">
        <v>305</v>
      </c>
      <c r="B598" s="154" t="s">
        <v>536</v>
      </c>
      <c r="C598" s="154" t="s">
        <v>301</v>
      </c>
      <c r="D598" s="154" t="s">
        <v>400</v>
      </c>
      <c r="E598" s="154" t="s">
        <v>270</v>
      </c>
      <c r="F598" s="154" t="s">
        <v>874</v>
      </c>
      <c r="G598" s="154" t="s">
        <v>243</v>
      </c>
      <c r="H598" s="156">
        <v>709668.89</v>
      </c>
      <c r="I598" s="156">
        <v>0</v>
      </c>
      <c r="J598" s="156">
        <v>0</v>
      </c>
    </row>
    <row r="599" spans="1:10" ht="31.5">
      <c r="A599" s="153" t="s">
        <v>306</v>
      </c>
      <c r="B599" s="154" t="s">
        <v>536</v>
      </c>
      <c r="C599" s="154" t="s">
        <v>301</v>
      </c>
      <c r="D599" s="154" t="s">
        <v>400</v>
      </c>
      <c r="E599" s="154" t="s">
        <v>270</v>
      </c>
      <c r="F599" s="154" t="s">
        <v>874</v>
      </c>
      <c r="G599" s="154" t="s">
        <v>244</v>
      </c>
      <c r="H599" s="156">
        <v>709668.89</v>
      </c>
      <c r="I599" s="156">
        <v>0</v>
      </c>
      <c r="J599" s="156">
        <v>0</v>
      </c>
    </row>
    <row r="600" spans="1:10" ht="15.75">
      <c r="A600" s="153" t="s">
        <v>537</v>
      </c>
      <c r="B600" s="154" t="s">
        <v>536</v>
      </c>
      <c r="C600" s="154" t="s">
        <v>301</v>
      </c>
      <c r="D600" s="154" t="s">
        <v>400</v>
      </c>
      <c r="E600" s="154" t="s">
        <v>270</v>
      </c>
      <c r="F600" s="154" t="s">
        <v>538</v>
      </c>
      <c r="G600" s="155" t="s">
        <v>278</v>
      </c>
      <c r="H600" s="156">
        <v>0</v>
      </c>
      <c r="I600" s="156">
        <v>12897325</v>
      </c>
      <c r="J600" s="156">
        <v>27059250</v>
      </c>
    </row>
    <row r="601" spans="1:10" ht="15.75">
      <c r="A601" s="153" t="s">
        <v>341</v>
      </c>
      <c r="B601" s="154" t="s">
        <v>536</v>
      </c>
      <c r="C601" s="154" t="s">
        <v>301</v>
      </c>
      <c r="D601" s="154" t="s">
        <v>400</v>
      </c>
      <c r="E601" s="154" t="s">
        <v>270</v>
      </c>
      <c r="F601" s="154" t="s">
        <v>538</v>
      </c>
      <c r="G601" s="154" t="s">
        <v>247</v>
      </c>
      <c r="H601" s="156">
        <v>0</v>
      </c>
      <c r="I601" s="156">
        <v>12897325</v>
      </c>
      <c r="J601" s="156">
        <v>27059250</v>
      </c>
    </row>
    <row r="602" spans="1:10" ht="15.75">
      <c r="A602" s="153" t="s">
        <v>539</v>
      </c>
      <c r="B602" s="154" t="s">
        <v>536</v>
      </c>
      <c r="C602" s="154" t="s">
        <v>301</v>
      </c>
      <c r="D602" s="154" t="s">
        <v>400</v>
      </c>
      <c r="E602" s="154" t="s">
        <v>270</v>
      </c>
      <c r="F602" s="154" t="s">
        <v>538</v>
      </c>
      <c r="G602" s="154" t="s">
        <v>250</v>
      </c>
      <c r="H602" s="156">
        <v>0</v>
      </c>
      <c r="I602" s="156">
        <v>12897325</v>
      </c>
      <c r="J602" s="156">
        <v>27059250</v>
      </c>
    </row>
    <row r="603" spans="1:10" ht="31.5">
      <c r="A603" s="149" t="s">
        <v>521</v>
      </c>
      <c r="B603" s="150" t="s">
        <v>536</v>
      </c>
      <c r="C603" s="150" t="s">
        <v>301</v>
      </c>
      <c r="D603" s="150" t="s">
        <v>400</v>
      </c>
      <c r="E603" s="150" t="s">
        <v>272</v>
      </c>
      <c r="F603" s="152" t="s">
        <v>278</v>
      </c>
      <c r="G603" s="152" t="s">
        <v>278</v>
      </c>
      <c r="H603" s="151">
        <v>7500</v>
      </c>
      <c r="I603" s="151">
        <v>0</v>
      </c>
      <c r="J603" s="151">
        <v>0</v>
      </c>
    </row>
    <row r="604" spans="1:10" ht="31.5">
      <c r="A604" s="153" t="s">
        <v>662</v>
      </c>
      <c r="B604" s="154" t="s">
        <v>536</v>
      </c>
      <c r="C604" s="154" t="s">
        <v>301</v>
      </c>
      <c r="D604" s="154" t="s">
        <v>400</v>
      </c>
      <c r="E604" s="154" t="s">
        <v>272</v>
      </c>
      <c r="F604" s="154" t="s">
        <v>663</v>
      </c>
      <c r="G604" s="155" t="s">
        <v>278</v>
      </c>
      <c r="H604" s="156">
        <v>7500</v>
      </c>
      <c r="I604" s="156">
        <v>0</v>
      </c>
      <c r="J604" s="156">
        <v>0</v>
      </c>
    </row>
    <row r="605" spans="1:10" ht="15.75">
      <c r="A605" s="153" t="s">
        <v>341</v>
      </c>
      <c r="B605" s="154" t="s">
        <v>536</v>
      </c>
      <c r="C605" s="154" t="s">
        <v>301</v>
      </c>
      <c r="D605" s="154" t="s">
        <v>400</v>
      </c>
      <c r="E605" s="154" t="s">
        <v>272</v>
      </c>
      <c r="F605" s="154" t="s">
        <v>663</v>
      </c>
      <c r="G605" s="154" t="s">
        <v>247</v>
      </c>
      <c r="H605" s="156">
        <v>7500</v>
      </c>
      <c r="I605" s="156">
        <v>0</v>
      </c>
      <c r="J605" s="156">
        <v>0</v>
      </c>
    </row>
    <row r="606" spans="1:10" ht="15.75">
      <c r="A606" s="153" t="s">
        <v>664</v>
      </c>
      <c r="B606" s="154" t="s">
        <v>536</v>
      </c>
      <c r="C606" s="154" t="s">
        <v>301</v>
      </c>
      <c r="D606" s="154" t="s">
        <v>400</v>
      </c>
      <c r="E606" s="154" t="s">
        <v>272</v>
      </c>
      <c r="F606" s="154" t="s">
        <v>663</v>
      </c>
      <c r="G606" s="154" t="s">
        <v>613</v>
      </c>
      <c r="H606" s="156">
        <v>7500</v>
      </c>
      <c r="I606" s="156">
        <v>0</v>
      </c>
      <c r="J606" s="156">
        <v>0</v>
      </c>
    </row>
    <row r="607" spans="1:10" ht="15.75">
      <c r="A607" s="149" t="s">
        <v>540</v>
      </c>
      <c r="B607" s="150" t="s">
        <v>536</v>
      </c>
      <c r="C607" s="150" t="s">
        <v>301</v>
      </c>
      <c r="D607" s="150" t="s">
        <v>400</v>
      </c>
      <c r="E607" s="150" t="s">
        <v>273</v>
      </c>
      <c r="F607" s="152" t="s">
        <v>278</v>
      </c>
      <c r="G607" s="152" t="s">
        <v>278</v>
      </c>
      <c r="H607" s="151">
        <v>2436099</v>
      </c>
      <c r="I607" s="151">
        <v>2436099</v>
      </c>
      <c r="J607" s="151">
        <v>2436099</v>
      </c>
    </row>
    <row r="608" spans="1:10" ht="31.5">
      <c r="A608" s="153" t="s">
        <v>307</v>
      </c>
      <c r="B608" s="154" t="s">
        <v>536</v>
      </c>
      <c r="C608" s="154" t="s">
        <v>301</v>
      </c>
      <c r="D608" s="154" t="s">
        <v>400</v>
      </c>
      <c r="E608" s="154" t="s">
        <v>273</v>
      </c>
      <c r="F608" s="154" t="s">
        <v>308</v>
      </c>
      <c r="G608" s="155" t="s">
        <v>278</v>
      </c>
      <c r="H608" s="156">
        <v>946883</v>
      </c>
      <c r="I608" s="156">
        <v>946883</v>
      </c>
      <c r="J608" s="156">
        <v>946883</v>
      </c>
    </row>
    <row r="609" spans="1:10" ht="63">
      <c r="A609" s="153" t="s">
        <v>305</v>
      </c>
      <c r="B609" s="154" t="s">
        <v>536</v>
      </c>
      <c r="C609" s="154" t="s">
        <v>301</v>
      </c>
      <c r="D609" s="154" t="s">
        <v>400</v>
      </c>
      <c r="E609" s="154" t="s">
        <v>273</v>
      </c>
      <c r="F609" s="154" t="s">
        <v>308</v>
      </c>
      <c r="G609" s="154" t="s">
        <v>243</v>
      </c>
      <c r="H609" s="156">
        <v>913083</v>
      </c>
      <c r="I609" s="156">
        <v>913083</v>
      </c>
      <c r="J609" s="156">
        <v>913083</v>
      </c>
    </row>
    <row r="610" spans="1:10" ht="31.5">
      <c r="A610" s="153" t="s">
        <v>306</v>
      </c>
      <c r="B610" s="154" t="s">
        <v>536</v>
      </c>
      <c r="C610" s="154" t="s">
        <v>301</v>
      </c>
      <c r="D610" s="154" t="s">
        <v>400</v>
      </c>
      <c r="E610" s="154" t="s">
        <v>273</v>
      </c>
      <c r="F610" s="154" t="s">
        <v>308</v>
      </c>
      <c r="G610" s="154" t="s">
        <v>244</v>
      </c>
      <c r="H610" s="156">
        <v>913083</v>
      </c>
      <c r="I610" s="156">
        <v>913083</v>
      </c>
      <c r="J610" s="156">
        <v>913083</v>
      </c>
    </row>
    <row r="611" spans="1:10" ht="31.5">
      <c r="A611" s="153" t="s">
        <v>311</v>
      </c>
      <c r="B611" s="154" t="s">
        <v>536</v>
      </c>
      <c r="C611" s="154" t="s">
        <v>301</v>
      </c>
      <c r="D611" s="154" t="s">
        <v>400</v>
      </c>
      <c r="E611" s="154" t="s">
        <v>273</v>
      </c>
      <c r="F611" s="154" t="s">
        <v>308</v>
      </c>
      <c r="G611" s="154" t="s">
        <v>245</v>
      </c>
      <c r="H611" s="156">
        <v>33800</v>
      </c>
      <c r="I611" s="156">
        <v>33800</v>
      </c>
      <c r="J611" s="156">
        <v>33800</v>
      </c>
    </row>
    <row r="612" spans="1:10" ht="31.5">
      <c r="A612" s="153" t="s">
        <v>312</v>
      </c>
      <c r="B612" s="154" t="s">
        <v>536</v>
      </c>
      <c r="C612" s="154" t="s">
        <v>301</v>
      </c>
      <c r="D612" s="154" t="s">
        <v>400</v>
      </c>
      <c r="E612" s="154" t="s">
        <v>273</v>
      </c>
      <c r="F612" s="154" t="s">
        <v>308</v>
      </c>
      <c r="G612" s="154" t="s">
        <v>246</v>
      </c>
      <c r="H612" s="156">
        <v>33800</v>
      </c>
      <c r="I612" s="156">
        <v>33800</v>
      </c>
      <c r="J612" s="156">
        <v>33800</v>
      </c>
    </row>
    <row r="613" spans="1:10" ht="31.5">
      <c r="A613" s="153" t="s">
        <v>541</v>
      </c>
      <c r="B613" s="154" t="s">
        <v>536</v>
      </c>
      <c r="C613" s="154" t="s">
        <v>301</v>
      </c>
      <c r="D613" s="154" t="s">
        <v>400</v>
      </c>
      <c r="E613" s="154" t="s">
        <v>273</v>
      </c>
      <c r="F613" s="154" t="s">
        <v>542</v>
      </c>
      <c r="G613" s="155" t="s">
        <v>278</v>
      </c>
      <c r="H613" s="156">
        <v>1489216</v>
      </c>
      <c r="I613" s="156">
        <v>1489216</v>
      </c>
      <c r="J613" s="156">
        <v>1489216</v>
      </c>
    </row>
    <row r="614" spans="1:10" ht="63">
      <c r="A614" s="153" t="s">
        <v>305</v>
      </c>
      <c r="B614" s="154" t="s">
        <v>536</v>
      </c>
      <c r="C614" s="154" t="s">
        <v>301</v>
      </c>
      <c r="D614" s="154" t="s">
        <v>400</v>
      </c>
      <c r="E614" s="154" t="s">
        <v>273</v>
      </c>
      <c r="F614" s="154" t="s">
        <v>542</v>
      </c>
      <c r="G614" s="154" t="s">
        <v>243</v>
      </c>
      <c r="H614" s="156">
        <v>1489216</v>
      </c>
      <c r="I614" s="156">
        <v>1489216</v>
      </c>
      <c r="J614" s="156">
        <v>1489216</v>
      </c>
    </row>
    <row r="615" spans="1:10" ht="31.5">
      <c r="A615" s="153" t="s">
        <v>306</v>
      </c>
      <c r="B615" s="154" t="s">
        <v>536</v>
      </c>
      <c r="C615" s="154" t="s">
        <v>301</v>
      </c>
      <c r="D615" s="154" t="s">
        <v>400</v>
      </c>
      <c r="E615" s="154" t="s">
        <v>273</v>
      </c>
      <c r="F615" s="154" t="s">
        <v>542</v>
      </c>
      <c r="G615" s="154" t="s">
        <v>244</v>
      </c>
      <c r="H615" s="156">
        <v>1489216</v>
      </c>
      <c r="I615" s="156">
        <v>1489216</v>
      </c>
      <c r="J615" s="156">
        <v>1489216</v>
      </c>
    </row>
    <row r="616" spans="1:10" ht="15.75">
      <c r="A616" s="149" t="s">
        <v>543</v>
      </c>
      <c r="B616" s="150" t="s">
        <v>536</v>
      </c>
      <c r="C616" s="150" t="s">
        <v>301</v>
      </c>
      <c r="D616" s="150" t="s">
        <v>400</v>
      </c>
      <c r="E616" s="150" t="s">
        <v>274</v>
      </c>
      <c r="F616" s="152" t="s">
        <v>278</v>
      </c>
      <c r="G616" s="152" t="s">
        <v>278</v>
      </c>
      <c r="H616" s="151">
        <v>6625852.7000000002</v>
      </c>
      <c r="I616" s="151">
        <v>5908252</v>
      </c>
      <c r="J616" s="151">
        <v>5908252</v>
      </c>
    </row>
    <row r="617" spans="1:10" ht="31.5">
      <c r="A617" s="153" t="s">
        <v>544</v>
      </c>
      <c r="B617" s="154" t="s">
        <v>536</v>
      </c>
      <c r="C617" s="154" t="s">
        <v>301</v>
      </c>
      <c r="D617" s="154" t="s">
        <v>400</v>
      </c>
      <c r="E617" s="154" t="s">
        <v>274</v>
      </c>
      <c r="F617" s="154" t="s">
        <v>545</v>
      </c>
      <c r="G617" s="155" t="s">
        <v>278</v>
      </c>
      <c r="H617" s="156">
        <v>3479583.92</v>
      </c>
      <c r="I617" s="156">
        <v>2145699</v>
      </c>
      <c r="J617" s="156">
        <v>2145699</v>
      </c>
    </row>
    <row r="618" spans="1:10" ht="63">
      <c r="A618" s="153" t="s">
        <v>305</v>
      </c>
      <c r="B618" s="154" t="s">
        <v>536</v>
      </c>
      <c r="C618" s="154" t="s">
        <v>301</v>
      </c>
      <c r="D618" s="154" t="s">
        <v>400</v>
      </c>
      <c r="E618" s="154" t="s">
        <v>274</v>
      </c>
      <c r="F618" s="154" t="s">
        <v>545</v>
      </c>
      <c r="G618" s="154" t="s">
        <v>243</v>
      </c>
      <c r="H618" s="156">
        <v>3479583.92</v>
      </c>
      <c r="I618" s="156">
        <v>2145699</v>
      </c>
      <c r="J618" s="156">
        <v>2145699</v>
      </c>
    </row>
    <row r="619" spans="1:10" ht="31.5">
      <c r="A619" s="153" t="s">
        <v>306</v>
      </c>
      <c r="B619" s="154" t="s">
        <v>536</v>
      </c>
      <c r="C619" s="154" t="s">
        <v>301</v>
      </c>
      <c r="D619" s="154" t="s">
        <v>400</v>
      </c>
      <c r="E619" s="154" t="s">
        <v>274</v>
      </c>
      <c r="F619" s="154" t="s">
        <v>545</v>
      </c>
      <c r="G619" s="154" t="s">
        <v>244</v>
      </c>
      <c r="H619" s="156">
        <v>3479583.92</v>
      </c>
      <c r="I619" s="156">
        <v>2145699</v>
      </c>
      <c r="J619" s="156">
        <v>2145699</v>
      </c>
    </row>
    <row r="620" spans="1:10" ht="31.5">
      <c r="A620" s="153" t="s">
        <v>546</v>
      </c>
      <c r="B620" s="154" t="s">
        <v>536</v>
      </c>
      <c r="C620" s="154" t="s">
        <v>301</v>
      </c>
      <c r="D620" s="154" t="s">
        <v>400</v>
      </c>
      <c r="E620" s="154" t="s">
        <v>274</v>
      </c>
      <c r="F620" s="154" t="s">
        <v>547</v>
      </c>
      <c r="G620" s="155" t="s">
        <v>278</v>
      </c>
      <c r="H620" s="156">
        <v>2024655</v>
      </c>
      <c r="I620" s="156">
        <v>2024655</v>
      </c>
      <c r="J620" s="156">
        <v>2024655</v>
      </c>
    </row>
    <row r="621" spans="1:10" ht="63">
      <c r="A621" s="153" t="s">
        <v>305</v>
      </c>
      <c r="B621" s="154" t="s">
        <v>536</v>
      </c>
      <c r="C621" s="154" t="s">
        <v>301</v>
      </c>
      <c r="D621" s="154" t="s">
        <v>400</v>
      </c>
      <c r="E621" s="154" t="s">
        <v>274</v>
      </c>
      <c r="F621" s="154" t="s">
        <v>547</v>
      </c>
      <c r="G621" s="154" t="s">
        <v>243</v>
      </c>
      <c r="H621" s="156">
        <v>2024655</v>
      </c>
      <c r="I621" s="156">
        <v>2024655</v>
      </c>
      <c r="J621" s="156">
        <v>2024655</v>
      </c>
    </row>
    <row r="622" spans="1:10" ht="31.5">
      <c r="A622" s="153" t="s">
        <v>306</v>
      </c>
      <c r="B622" s="154" t="s">
        <v>536</v>
      </c>
      <c r="C622" s="154" t="s">
        <v>301</v>
      </c>
      <c r="D622" s="154" t="s">
        <v>400</v>
      </c>
      <c r="E622" s="154" t="s">
        <v>274</v>
      </c>
      <c r="F622" s="154" t="s">
        <v>547</v>
      </c>
      <c r="G622" s="154" t="s">
        <v>244</v>
      </c>
      <c r="H622" s="156">
        <v>2024655</v>
      </c>
      <c r="I622" s="156">
        <v>2024655</v>
      </c>
      <c r="J622" s="156">
        <v>2024655</v>
      </c>
    </row>
    <row r="623" spans="1:10" ht="31.5">
      <c r="A623" s="153" t="s">
        <v>307</v>
      </c>
      <c r="B623" s="154" t="s">
        <v>536</v>
      </c>
      <c r="C623" s="154" t="s">
        <v>301</v>
      </c>
      <c r="D623" s="154" t="s">
        <v>400</v>
      </c>
      <c r="E623" s="154" t="s">
        <v>274</v>
      </c>
      <c r="F623" s="154" t="s">
        <v>308</v>
      </c>
      <c r="G623" s="155" t="s">
        <v>278</v>
      </c>
      <c r="H623" s="156">
        <v>1121613.78</v>
      </c>
      <c r="I623" s="156">
        <v>1737898</v>
      </c>
      <c r="J623" s="156">
        <v>1737898</v>
      </c>
    </row>
    <row r="624" spans="1:10" ht="63">
      <c r="A624" s="153" t="s">
        <v>305</v>
      </c>
      <c r="B624" s="154" t="s">
        <v>536</v>
      </c>
      <c r="C624" s="154" t="s">
        <v>301</v>
      </c>
      <c r="D624" s="154" t="s">
        <v>400</v>
      </c>
      <c r="E624" s="154" t="s">
        <v>274</v>
      </c>
      <c r="F624" s="154" t="s">
        <v>308</v>
      </c>
      <c r="G624" s="154" t="s">
        <v>243</v>
      </c>
      <c r="H624" s="156">
        <v>975237.78</v>
      </c>
      <c r="I624" s="156">
        <v>1591522</v>
      </c>
      <c r="J624" s="156">
        <v>1591522</v>
      </c>
    </row>
    <row r="625" spans="1:10" ht="31.5">
      <c r="A625" s="153" t="s">
        <v>306</v>
      </c>
      <c r="B625" s="154" t="s">
        <v>536</v>
      </c>
      <c r="C625" s="154" t="s">
        <v>301</v>
      </c>
      <c r="D625" s="154" t="s">
        <v>400</v>
      </c>
      <c r="E625" s="154" t="s">
        <v>274</v>
      </c>
      <c r="F625" s="154" t="s">
        <v>308</v>
      </c>
      <c r="G625" s="154" t="s">
        <v>244</v>
      </c>
      <c r="H625" s="156">
        <v>975237.78</v>
      </c>
      <c r="I625" s="156">
        <v>1591522</v>
      </c>
      <c r="J625" s="156">
        <v>1591522</v>
      </c>
    </row>
    <row r="626" spans="1:10" ht="31.5">
      <c r="A626" s="153" t="s">
        <v>311</v>
      </c>
      <c r="B626" s="154" t="s">
        <v>536</v>
      </c>
      <c r="C626" s="154" t="s">
        <v>301</v>
      </c>
      <c r="D626" s="154" t="s">
        <v>400</v>
      </c>
      <c r="E626" s="154" t="s">
        <v>274</v>
      </c>
      <c r="F626" s="154" t="s">
        <v>308</v>
      </c>
      <c r="G626" s="154" t="s">
        <v>245</v>
      </c>
      <c r="H626" s="156">
        <v>146376</v>
      </c>
      <c r="I626" s="156">
        <v>146376</v>
      </c>
      <c r="J626" s="156">
        <v>146376</v>
      </c>
    </row>
    <row r="627" spans="1:10" ht="31.5">
      <c r="A627" s="153" t="s">
        <v>312</v>
      </c>
      <c r="B627" s="154" t="s">
        <v>536</v>
      </c>
      <c r="C627" s="154" t="s">
        <v>301</v>
      </c>
      <c r="D627" s="154" t="s">
        <v>400</v>
      </c>
      <c r="E627" s="154" t="s">
        <v>274</v>
      </c>
      <c r="F627" s="154" t="s">
        <v>308</v>
      </c>
      <c r="G627" s="154" t="s">
        <v>246</v>
      </c>
      <c r="H627" s="156">
        <v>146376</v>
      </c>
      <c r="I627" s="156">
        <v>146376</v>
      </c>
      <c r="J627" s="156">
        <v>146376</v>
      </c>
    </row>
    <row r="628" spans="1:10" ht="15.75">
      <c r="A628" s="149" t="s">
        <v>302</v>
      </c>
      <c r="B628" s="150" t="s">
        <v>536</v>
      </c>
      <c r="C628" s="150" t="s">
        <v>301</v>
      </c>
      <c r="D628" s="150" t="s">
        <v>400</v>
      </c>
      <c r="E628" s="150" t="s">
        <v>275</v>
      </c>
      <c r="F628" s="152" t="s">
        <v>278</v>
      </c>
      <c r="G628" s="152" t="s">
        <v>278</v>
      </c>
      <c r="H628" s="151">
        <v>41404148.380000003</v>
      </c>
      <c r="I628" s="151">
        <v>2627465</v>
      </c>
      <c r="J628" s="151">
        <v>10299663.449999999</v>
      </c>
    </row>
    <row r="629" spans="1:10" ht="31.5">
      <c r="A629" s="153" t="s">
        <v>873</v>
      </c>
      <c r="B629" s="154" t="s">
        <v>536</v>
      </c>
      <c r="C629" s="154" t="s">
        <v>301</v>
      </c>
      <c r="D629" s="154" t="s">
        <v>400</v>
      </c>
      <c r="E629" s="154" t="s">
        <v>275</v>
      </c>
      <c r="F629" s="154" t="s">
        <v>874</v>
      </c>
      <c r="G629" s="155" t="s">
        <v>278</v>
      </c>
      <c r="H629" s="156">
        <v>1385971.11</v>
      </c>
      <c r="I629" s="156">
        <v>0</v>
      </c>
      <c r="J629" s="156">
        <v>0</v>
      </c>
    </row>
    <row r="630" spans="1:10" ht="63">
      <c r="A630" s="153" t="s">
        <v>305</v>
      </c>
      <c r="B630" s="154" t="s">
        <v>536</v>
      </c>
      <c r="C630" s="154" t="s">
        <v>301</v>
      </c>
      <c r="D630" s="154" t="s">
        <v>400</v>
      </c>
      <c r="E630" s="154" t="s">
        <v>275</v>
      </c>
      <c r="F630" s="154" t="s">
        <v>874</v>
      </c>
      <c r="G630" s="154" t="s">
        <v>243</v>
      </c>
      <c r="H630" s="156">
        <v>1385971.11</v>
      </c>
      <c r="I630" s="156">
        <v>0</v>
      </c>
      <c r="J630" s="156">
        <v>0</v>
      </c>
    </row>
    <row r="631" spans="1:10" ht="31.5">
      <c r="A631" s="153" t="s">
        <v>306</v>
      </c>
      <c r="B631" s="154" t="s">
        <v>536</v>
      </c>
      <c r="C631" s="154" t="s">
        <v>301</v>
      </c>
      <c r="D631" s="154" t="s">
        <v>400</v>
      </c>
      <c r="E631" s="154" t="s">
        <v>275</v>
      </c>
      <c r="F631" s="154" t="s">
        <v>874</v>
      </c>
      <c r="G631" s="154" t="s">
        <v>244</v>
      </c>
      <c r="H631" s="156">
        <v>1385971.11</v>
      </c>
      <c r="I631" s="156">
        <v>0</v>
      </c>
      <c r="J631" s="156">
        <v>0</v>
      </c>
    </row>
    <row r="632" spans="1:10" ht="15.75">
      <c r="A632" s="153" t="s">
        <v>659</v>
      </c>
      <c r="B632" s="154" t="s">
        <v>536</v>
      </c>
      <c r="C632" s="154" t="s">
        <v>301</v>
      </c>
      <c r="D632" s="154" t="s">
        <v>400</v>
      </c>
      <c r="E632" s="154" t="s">
        <v>275</v>
      </c>
      <c r="F632" s="154" t="s">
        <v>660</v>
      </c>
      <c r="G632" s="155" t="s">
        <v>278</v>
      </c>
      <c r="H632" s="156">
        <v>8000000</v>
      </c>
      <c r="I632" s="156">
        <v>0</v>
      </c>
      <c r="J632" s="156">
        <v>0</v>
      </c>
    </row>
    <row r="633" spans="1:10" ht="15.75">
      <c r="A633" s="153" t="s">
        <v>341</v>
      </c>
      <c r="B633" s="154" t="s">
        <v>536</v>
      </c>
      <c r="C633" s="154" t="s">
        <v>301</v>
      </c>
      <c r="D633" s="154" t="s">
        <v>400</v>
      </c>
      <c r="E633" s="154" t="s">
        <v>275</v>
      </c>
      <c r="F633" s="154" t="s">
        <v>660</v>
      </c>
      <c r="G633" s="154" t="s">
        <v>247</v>
      </c>
      <c r="H633" s="156">
        <v>8000000</v>
      </c>
      <c r="I633" s="156">
        <v>0</v>
      </c>
      <c r="J633" s="156">
        <v>0</v>
      </c>
    </row>
    <row r="634" spans="1:10" ht="15.75">
      <c r="A634" s="153" t="s">
        <v>661</v>
      </c>
      <c r="B634" s="154" t="s">
        <v>536</v>
      </c>
      <c r="C634" s="154" t="s">
        <v>301</v>
      </c>
      <c r="D634" s="154" t="s">
        <v>400</v>
      </c>
      <c r="E634" s="154" t="s">
        <v>275</v>
      </c>
      <c r="F634" s="154" t="s">
        <v>660</v>
      </c>
      <c r="G634" s="154" t="s">
        <v>249</v>
      </c>
      <c r="H634" s="156">
        <v>8000000</v>
      </c>
      <c r="I634" s="156">
        <v>0</v>
      </c>
      <c r="J634" s="156">
        <v>0</v>
      </c>
    </row>
    <row r="635" spans="1:10" ht="15.75">
      <c r="A635" s="153" t="s">
        <v>548</v>
      </c>
      <c r="B635" s="154" t="s">
        <v>536</v>
      </c>
      <c r="C635" s="154" t="s">
        <v>301</v>
      </c>
      <c r="D635" s="154" t="s">
        <v>400</v>
      </c>
      <c r="E635" s="154" t="s">
        <v>275</v>
      </c>
      <c r="F635" s="154" t="s">
        <v>549</v>
      </c>
      <c r="G635" s="155" t="s">
        <v>278</v>
      </c>
      <c r="H635" s="156">
        <v>48000</v>
      </c>
      <c r="I635" s="156">
        <v>48000</v>
      </c>
      <c r="J635" s="156">
        <v>48000</v>
      </c>
    </row>
    <row r="636" spans="1:10" ht="31.5">
      <c r="A636" s="153" t="s">
        <v>311</v>
      </c>
      <c r="B636" s="154" t="s">
        <v>536</v>
      </c>
      <c r="C636" s="154" t="s">
        <v>301</v>
      </c>
      <c r="D636" s="154" t="s">
        <v>400</v>
      </c>
      <c r="E636" s="154" t="s">
        <v>275</v>
      </c>
      <c r="F636" s="154" t="s">
        <v>549</v>
      </c>
      <c r="G636" s="154" t="s">
        <v>245</v>
      </c>
      <c r="H636" s="156">
        <v>48000</v>
      </c>
      <c r="I636" s="156">
        <v>48000</v>
      </c>
      <c r="J636" s="156">
        <v>48000</v>
      </c>
    </row>
    <row r="637" spans="1:10" ht="31.5">
      <c r="A637" s="153" t="s">
        <v>312</v>
      </c>
      <c r="B637" s="154" t="s">
        <v>536</v>
      </c>
      <c r="C637" s="154" t="s">
        <v>301</v>
      </c>
      <c r="D637" s="154" t="s">
        <v>400</v>
      </c>
      <c r="E637" s="154" t="s">
        <v>275</v>
      </c>
      <c r="F637" s="154" t="s">
        <v>549</v>
      </c>
      <c r="G637" s="154" t="s">
        <v>246</v>
      </c>
      <c r="H637" s="156">
        <v>48000</v>
      </c>
      <c r="I637" s="156">
        <v>48000</v>
      </c>
      <c r="J637" s="156">
        <v>48000</v>
      </c>
    </row>
    <row r="638" spans="1:10" ht="31.5">
      <c r="A638" s="153" t="s">
        <v>550</v>
      </c>
      <c r="B638" s="154" t="s">
        <v>536</v>
      </c>
      <c r="C638" s="154" t="s">
        <v>301</v>
      </c>
      <c r="D638" s="154" t="s">
        <v>400</v>
      </c>
      <c r="E638" s="154" t="s">
        <v>275</v>
      </c>
      <c r="F638" s="154" t="s">
        <v>551</v>
      </c>
      <c r="G638" s="155" t="s">
        <v>278</v>
      </c>
      <c r="H638" s="156">
        <v>16825398.449999999</v>
      </c>
      <c r="I638" s="156">
        <v>0</v>
      </c>
      <c r="J638" s="156">
        <v>6878738.4500000002</v>
      </c>
    </row>
    <row r="639" spans="1:10" ht="15.75">
      <c r="A639" s="153" t="s">
        <v>341</v>
      </c>
      <c r="B639" s="154" t="s">
        <v>536</v>
      </c>
      <c r="C639" s="154" t="s">
        <v>301</v>
      </c>
      <c r="D639" s="154" t="s">
        <v>400</v>
      </c>
      <c r="E639" s="154" t="s">
        <v>275</v>
      </c>
      <c r="F639" s="154" t="s">
        <v>551</v>
      </c>
      <c r="G639" s="154" t="s">
        <v>247</v>
      </c>
      <c r="H639" s="156">
        <v>16825398.449999999</v>
      </c>
      <c r="I639" s="156">
        <v>0</v>
      </c>
      <c r="J639" s="156">
        <v>6878738.4500000002</v>
      </c>
    </row>
    <row r="640" spans="1:10" ht="47.25">
      <c r="A640" s="153" t="s">
        <v>342</v>
      </c>
      <c r="B640" s="154" t="s">
        <v>536</v>
      </c>
      <c r="C640" s="154" t="s">
        <v>301</v>
      </c>
      <c r="D640" s="154" t="s">
        <v>400</v>
      </c>
      <c r="E640" s="154" t="s">
        <v>275</v>
      </c>
      <c r="F640" s="154" t="s">
        <v>551</v>
      </c>
      <c r="G640" s="154" t="s">
        <v>256</v>
      </c>
      <c r="H640" s="156">
        <v>16825398.449999999</v>
      </c>
      <c r="I640" s="156">
        <v>0</v>
      </c>
      <c r="J640" s="156">
        <v>6878738.4500000002</v>
      </c>
    </row>
    <row r="641" spans="1:10" ht="15.75">
      <c r="A641" s="153" t="s">
        <v>552</v>
      </c>
      <c r="B641" s="154" t="s">
        <v>536</v>
      </c>
      <c r="C641" s="154" t="s">
        <v>301</v>
      </c>
      <c r="D641" s="154" t="s">
        <v>400</v>
      </c>
      <c r="E641" s="154" t="s">
        <v>275</v>
      </c>
      <c r="F641" s="154" t="s">
        <v>553</v>
      </c>
      <c r="G641" s="155" t="s">
        <v>278</v>
      </c>
      <c r="H641" s="156">
        <v>11542030.039999999</v>
      </c>
      <c r="I641" s="156">
        <v>2579465</v>
      </c>
      <c r="J641" s="156">
        <v>2705925</v>
      </c>
    </row>
    <row r="642" spans="1:10" ht="15.75">
      <c r="A642" s="153" t="s">
        <v>347</v>
      </c>
      <c r="B642" s="154" t="s">
        <v>536</v>
      </c>
      <c r="C642" s="154" t="s">
        <v>301</v>
      </c>
      <c r="D642" s="154" t="s">
        <v>400</v>
      </c>
      <c r="E642" s="154" t="s">
        <v>275</v>
      </c>
      <c r="F642" s="154" t="s">
        <v>553</v>
      </c>
      <c r="G642" s="154" t="s">
        <v>261</v>
      </c>
      <c r="H642" s="156">
        <v>5665116.04</v>
      </c>
      <c r="I642" s="156">
        <v>0</v>
      </c>
      <c r="J642" s="156">
        <v>0</v>
      </c>
    </row>
    <row r="643" spans="1:10" ht="31.5">
      <c r="A643" s="153" t="s">
        <v>345</v>
      </c>
      <c r="B643" s="154" t="s">
        <v>536</v>
      </c>
      <c r="C643" s="154" t="s">
        <v>301</v>
      </c>
      <c r="D643" s="154" t="s">
        <v>400</v>
      </c>
      <c r="E643" s="154" t="s">
        <v>275</v>
      </c>
      <c r="F643" s="154" t="s">
        <v>553</v>
      </c>
      <c r="G643" s="154" t="s">
        <v>263</v>
      </c>
      <c r="H643" s="156">
        <v>5665116.04</v>
      </c>
      <c r="I643" s="156">
        <v>0</v>
      </c>
      <c r="J643" s="156">
        <v>0</v>
      </c>
    </row>
    <row r="644" spans="1:10" ht="15.75">
      <c r="A644" s="153" t="s">
        <v>341</v>
      </c>
      <c r="B644" s="154" t="s">
        <v>536</v>
      </c>
      <c r="C644" s="154" t="s">
        <v>301</v>
      </c>
      <c r="D644" s="154" t="s">
        <v>400</v>
      </c>
      <c r="E644" s="154" t="s">
        <v>275</v>
      </c>
      <c r="F644" s="154" t="s">
        <v>553</v>
      </c>
      <c r="G644" s="154" t="s">
        <v>247</v>
      </c>
      <c r="H644" s="156">
        <v>5876914</v>
      </c>
      <c r="I644" s="156">
        <v>2579465</v>
      </c>
      <c r="J644" s="156">
        <v>2705925</v>
      </c>
    </row>
    <row r="645" spans="1:10" ht="15.75">
      <c r="A645" s="153" t="s">
        <v>539</v>
      </c>
      <c r="B645" s="154" t="s">
        <v>536</v>
      </c>
      <c r="C645" s="154" t="s">
        <v>301</v>
      </c>
      <c r="D645" s="154" t="s">
        <v>400</v>
      </c>
      <c r="E645" s="154" t="s">
        <v>275</v>
      </c>
      <c r="F645" s="154" t="s">
        <v>553</v>
      </c>
      <c r="G645" s="154" t="s">
        <v>250</v>
      </c>
      <c r="H645" s="156">
        <v>5876914</v>
      </c>
      <c r="I645" s="156">
        <v>2579465</v>
      </c>
      <c r="J645" s="156">
        <v>2705925</v>
      </c>
    </row>
    <row r="646" spans="1:10" ht="31.5">
      <c r="A646" s="153" t="s">
        <v>662</v>
      </c>
      <c r="B646" s="154" t="s">
        <v>536</v>
      </c>
      <c r="C646" s="154" t="s">
        <v>301</v>
      </c>
      <c r="D646" s="154" t="s">
        <v>400</v>
      </c>
      <c r="E646" s="154" t="s">
        <v>275</v>
      </c>
      <c r="F646" s="154" t="s">
        <v>663</v>
      </c>
      <c r="G646" s="155" t="s">
        <v>278</v>
      </c>
      <c r="H646" s="156">
        <v>257415.46</v>
      </c>
      <c r="I646" s="156">
        <v>0</v>
      </c>
      <c r="J646" s="156">
        <v>0</v>
      </c>
    </row>
    <row r="647" spans="1:10" ht="15.75">
      <c r="A647" s="153" t="s">
        <v>341</v>
      </c>
      <c r="B647" s="154" t="s">
        <v>536</v>
      </c>
      <c r="C647" s="154" t="s">
        <v>301</v>
      </c>
      <c r="D647" s="154" t="s">
        <v>400</v>
      </c>
      <c r="E647" s="154" t="s">
        <v>275</v>
      </c>
      <c r="F647" s="154" t="s">
        <v>663</v>
      </c>
      <c r="G647" s="154" t="s">
        <v>247</v>
      </c>
      <c r="H647" s="156">
        <v>257415.46</v>
      </c>
      <c r="I647" s="156">
        <v>0</v>
      </c>
      <c r="J647" s="156">
        <v>0</v>
      </c>
    </row>
    <row r="648" spans="1:10" ht="15.75">
      <c r="A648" s="153" t="s">
        <v>664</v>
      </c>
      <c r="B648" s="154" t="s">
        <v>536</v>
      </c>
      <c r="C648" s="154" t="s">
        <v>301</v>
      </c>
      <c r="D648" s="154" t="s">
        <v>400</v>
      </c>
      <c r="E648" s="154" t="s">
        <v>275</v>
      </c>
      <c r="F648" s="154" t="s">
        <v>663</v>
      </c>
      <c r="G648" s="154" t="s">
        <v>613</v>
      </c>
      <c r="H648" s="156">
        <v>257415.46</v>
      </c>
      <c r="I648" s="156">
        <v>0</v>
      </c>
      <c r="J648" s="156">
        <v>0</v>
      </c>
    </row>
    <row r="649" spans="1:10" ht="15.75">
      <c r="A649" s="153" t="s">
        <v>554</v>
      </c>
      <c r="B649" s="154" t="s">
        <v>536</v>
      </c>
      <c r="C649" s="154" t="s">
        <v>301</v>
      </c>
      <c r="D649" s="154" t="s">
        <v>400</v>
      </c>
      <c r="E649" s="154" t="s">
        <v>275</v>
      </c>
      <c r="F649" s="154" t="s">
        <v>555</v>
      </c>
      <c r="G649" s="155" t="s">
        <v>278</v>
      </c>
      <c r="H649" s="156">
        <v>3345333.32</v>
      </c>
      <c r="I649" s="156">
        <v>0</v>
      </c>
      <c r="J649" s="156">
        <v>667000</v>
      </c>
    </row>
    <row r="650" spans="1:10" ht="31.5">
      <c r="A650" s="153" t="s">
        <v>311</v>
      </c>
      <c r="B650" s="154" t="s">
        <v>536</v>
      </c>
      <c r="C650" s="154" t="s">
        <v>301</v>
      </c>
      <c r="D650" s="154" t="s">
        <v>400</v>
      </c>
      <c r="E650" s="154" t="s">
        <v>275</v>
      </c>
      <c r="F650" s="154" t="s">
        <v>555</v>
      </c>
      <c r="G650" s="154" t="s">
        <v>245</v>
      </c>
      <c r="H650" s="156">
        <v>3345333.32</v>
      </c>
      <c r="I650" s="156">
        <v>0</v>
      </c>
      <c r="J650" s="156">
        <v>667000</v>
      </c>
    </row>
    <row r="651" spans="1:10" ht="31.5">
      <c r="A651" s="153" t="s">
        <v>312</v>
      </c>
      <c r="B651" s="154" t="s">
        <v>536</v>
      </c>
      <c r="C651" s="154" t="s">
        <v>301</v>
      </c>
      <c r="D651" s="154" t="s">
        <v>400</v>
      </c>
      <c r="E651" s="154" t="s">
        <v>275</v>
      </c>
      <c r="F651" s="154" t="s">
        <v>555</v>
      </c>
      <c r="G651" s="154" t="s">
        <v>246</v>
      </c>
      <c r="H651" s="156">
        <v>3345333.32</v>
      </c>
      <c r="I651" s="156">
        <v>0</v>
      </c>
      <c r="J651" s="156">
        <v>667000</v>
      </c>
    </row>
    <row r="652" spans="1:10" ht="15.75">
      <c r="A652" s="167" t="s">
        <v>665</v>
      </c>
      <c r="B652" s="168"/>
      <c r="C652" s="168"/>
      <c r="D652" s="168"/>
      <c r="E652" s="168"/>
      <c r="F652" s="168"/>
      <c r="G652" s="169"/>
      <c r="H652" s="151">
        <v>2026429147.26</v>
      </c>
      <c r="I652" s="151">
        <v>1575924918.6099999</v>
      </c>
      <c r="J652" s="151">
        <v>1695322347.9100001</v>
      </c>
    </row>
  </sheetData>
  <mergeCells count="8">
    <mergeCell ref="A652:G652"/>
    <mergeCell ref="I8:J8"/>
    <mergeCell ref="A9:J9"/>
    <mergeCell ref="A10:J10"/>
    <mergeCell ref="I1:J1"/>
    <mergeCell ref="I2:J2"/>
    <mergeCell ref="I3:J3"/>
    <mergeCell ref="I4:J4"/>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584" max="9" man="1"/>
  </rowBreaks>
</worksheet>
</file>

<file path=xl/worksheets/sheet5.xml><?xml version="1.0" encoding="utf-8"?>
<worksheet xmlns="http://schemas.openxmlformats.org/spreadsheetml/2006/main" xmlns:r="http://schemas.openxmlformats.org/officeDocument/2006/relationships">
  <sheetPr>
    <tabColor rgb="FF00B0F0"/>
    <pageSetUpPr fitToPage="1"/>
  </sheetPr>
  <dimension ref="A1:G36"/>
  <sheetViews>
    <sheetView view="pageBreakPreview" zoomScale="82" zoomScaleSheetLayoutView="82" workbookViewId="0">
      <selection activeCell="D5" sqref="D5"/>
    </sheetView>
  </sheetViews>
  <sheetFormatPr defaultRowHeight="12.75"/>
  <cols>
    <col min="1" max="1" width="5.42578125" customWidth="1"/>
    <col min="2" max="2" width="49.85546875" customWidth="1"/>
    <col min="3" max="3" width="17.85546875" customWidth="1"/>
    <col min="4" max="4" width="17.7109375" customWidth="1"/>
    <col min="5" max="5" width="21.710937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8.75">
      <c r="A1" s="12"/>
      <c r="B1" s="13"/>
      <c r="D1" s="172" t="s">
        <v>893</v>
      </c>
      <c r="E1" s="172"/>
      <c r="F1" s="15"/>
      <c r="G1" s="15"/>
    </row>
    <row r="2" spans="1:7" ht="18.75">
      <c r="A2" s="13"/>
      <c r="B2" s="13"/>
      <c r="D2" s="172" t="s">
        <v>1</v>
      </c>
      <c r="E2" s="172"/>
      <c r="F2" s="15"/>
      <c r="G2" s="15"/>
    </row>
    <row r="3" spans="1:7" ht="18.75">
      <c r="A3" s="13"/>
      <c r="B3" s="13"/>
      <c r="D3" s="172" t="s">
        <v>2</v>
      </c>
      <c r="E3" s="172"/>
      <c r="F3" s="15"/>
      <c r="G3" s="15"/>
    </row>
    <row r="4" spans="1:7" ht="18.75">
      <c r="A4" s="13"/>
      <c r="B4" s="13"/>
      <c r="D4" s="172" t="s">
        <v>891</v>
      </c>
      <c r="E4" s="172"/>
      <c r="F4" s="15"/>
      <c r="G4" s="15"/>
    </row>
    <row r="5" spans="1:7" ht="15">
      <c r="A5" s="13"/>
      <c r="B5" s="13"/>
      <c r="C5" s="17"/>
      <c r="F5" s="15"/>
      <c r="G5" s="15"/>
    </row>
    <row r="6" spans="1:7" ht="18.75">
      <c r="A6" s="13"/>
      <c r="B6" s="13"/>
      <c r="C6" s="17"/>
      <c r="E6" s="106" t="s">
        <v>575</v>
      </c>
      <c r="F6" s="15"/>
      <c r="G6" s="15"/>
    </row>
    <row r="7" spans="1:7" ht="15">
      <c r="A7" s="23"/>
      <c r="B7" s="24"/>
      <c r="C7" s="25"/>
      <c r="F7" s="15"/>
      <c r="G7" s="15"/>
    </row>
    <row r="8" spans="1:7" ht="78" customHeight="1">
      <c r="A8" s="173" t="s">
        <v>585</v>
      </c>
      <c r="B8" s="173"/>
      <c r="C8" s="173"/>
      <c r="D8" s="173"/>
      <c r="E8" s="173"/>
      <c r="F8" s="15"/>
      <c r="G8" s="15"/>
    </row>
    <row r="9" spans="1:7" ht="15">
      <c r="A9" s="20"/>
      <c r="B9" s="20"/>
      <c r="C9" s="21"/>
      <c r="D9" s="22"/>
      <c r="E9" s="22"/>
      <c r="F9" s="15"/>
      <c r="G9" s="15"/>
    </row>
    <row r="10" spans="1:7" ht="18.75">
      <c r="A10" s="174" t="s">
        <v>556</v>
      </c>
      <c r="B10" s="174" t="s">
        <v>557</v>
      </c>
      <c r="C10" s="177" t="s">
        <v>559</v>
      </c>
      <c r="D10" s="178"/>
      <c r="E10" s="179"/>
      <c r="F10" s="15"/>
      <c r="G10" s="15"/>
    </row>
    <row r="11" spans="1:7" ht="12.75" customHeight="1">
      <c r="A11" s="175"/>
      <c r="B11" s="175"/>
      <c r="C11" s="170">
        <v>2023</v>
      </c>
      <c r="D11" s="170">
        <v>2024</v>
      </c>
      <c r="E11" s="170">
        <v>2025</v>
      </c>
      <c r="F11" s="15"/>
      <c r="G11" s="15"/>
    </row>
    <row r="12" spans="1:7" ht="21.75" customHeight="1">
      <c r="A12" s="176"/>
      <c r="B12" s="176"/>
      <c r="C12" s="180"/>
      <c r="D12" s="171"/>
      <c r="E12" s="171"/>
      <c r="F12" s="15"/>
      <c r="G12" s="15"/>
    </row>
    <row r="13" spans="1:7" ht="58.5" customHeight="1">
      <c r="A13" s="113">
        <v>1</v>
      </c>
      <c r="B13" s="114" t="s">
        <v>576</v>
      </c>
      <c r="C13" s="115">
        <v>2909823.37</v>
      </c>
      <c r="D13" s="116">
        <v>1333416.8899999999</v>
      </c>
      <c r="E13" s="117">
        <v>1446393.2</v>
      </c>
      <c r="F13" s="15"/>
      <c r="G13" s="15"/>
    </row>
    <row r="14" spans="1:7" ht="51" customHeight="1">
      <c r="A14" s="113">
        <v>2</v>
      </c>
      <c r="B14" s="114" t="s">
        <v>565</v>
      </c>
      <c r="C14" s="115">
        <v>3957269.35</v>
      </c>
      <c r="D14" s="116">
        <v>1378291.5</v>
      </c>
      <c r="E14" s="117">
        <v>1483709.84</v>
      </c>
      <c r="F14" s="15"/>
      <c r="G14" s="15"/>
    </row>
    <row r="15" spans="1:7" ht="54.75" customHeight="1">
      <c r="A15" s="113">
        <v>3</v>
      </c>
      <c r="B15" s="118" t="s">
        <v>566</v>
      </c>
      <c r="C15" s="115">
        <v>1381139.6</v>
      </c>
      <c r="D15" s="116">
        <v>833385.57</v>
      </c>
      <c r="E15" s="117">
        <v>904555.5</v>
      </c>
      <c r="F15" s="15"/>
      <c r="G15" s="15"/>
    </row>
    <row r="16" spans="1:7" ht="50.25" customHeight="1">
      <c r="A16" s="113">
        <v>4</v>
      </c>
      <c r="B16" s="114" t="s">
        <v>567</v>
      </c>
      <c r="C16" s="116">
        <v>1411984.37</v>
      </c>
      <c r="D16" s="117">
        <v>626107.61</v>
      </c>
      <c r="E16" s="117">
        <v>679162.96</v>
      </c>
      <c r="F16" s="15"/>
      <c r="G16" s="15"/>
    </row>
    <row r="17" spans="1:7" ht="47.25" customHeight="1">
      <c r="A17" s="113">
        <v>5</v>
      </c>
      <c r="B17" s="114" t="s">
        <v>568</v>
      </c>
      <c r="C17" s="115">
        <v>2262279.06</v>
      </c>
      <c r="D17" s="115">
        <v>579096.12</v>
      </c>
      <c r="E17" s="115">
        <v>628412.31999999995</v>
      </c>
      <c r="F17" s="15"/>
      <c r="G17" s="15"/>
    </row>
    <row r="18" spans="1:7" ht="42.75" customHeight="1">
      <c r="A18" s="113">
        <v>6</v>
      </c>
      <c r="B18" s="114" t="s">
        <v>560</v>
      </c>
      <c r="C18" s="115">
        <v>2114243.7000000002</v>
      </c>
      <c r="D18" s="115">
        <v>628244.5</v>
      </c>
      <c r="E18" s="115">
        <v>682148.29</v>
      </c>
      <c r="F18" s="15"/>
      <c r="G18" s="15"/>
    </row>
    <row r="19" spans="1:7" ht="56.25">
      <c r="A19" s="113">
        <v>7</v>
      </c>
      <c r="B19" s="114" t="s">
        <v>569</v>
      </c>
      <c r="C19" s="115">
        <v>2825442.19</v>
      </c>
      <c r="D19" s="115">
        <v>1017157.76</v>
      </c>
      <c r="E19" s="115">
        <v>1097109.3899999999</v>
      </c>
      <c r="F19" s="15"/>
      <c r="G19" s="15"/>
    </row>
    <row r="20" spans="1:7" ht="60" customHeight="1">
      <c r="A20" s="113">
        <v>8</v>
      </c>
      <c r="B20" s="114" t="s">
        <v>561</v>
      </c>
      <c r="C20" s="115">
        <v>1130353.72</v>
      </c>
      <c r="D20" s="115">
        <v>596191.21</v>
      </c>
      <c r="E20" s="115">
        <v>611992.99</v>
      </c>
      <c r="F20" s="15"/>
      <c r="G20" s="15"/>
    </row>
    <row r="21" spans="1:7" ht="56.25" customHeight="1">
      <c r="A21" s="113">
        <v>9</v>
      </c>
      <c r="B21" s="114" t="s">
        <v>570</v>
      </c>
      <c r="C21" s="115">
        <v>1963654.3199999998</v>
      </c>
      <c r="D21" s="115">
        <v>722267.48</v>
      </c>
      <c r="E21" s="115">
        <v>1025461.43</v>
      </c>
      <c r="F21" s="15"/>
      <c r="G21" s="15"/>
    </row>
    <row r="22" spans="1:7" ht="44.25" customHeight="1">
      <c r="A22" s="113">
        <v>10</v>
      </c>
      <c r="B22" s="114" t="s">
        <v>562</v>
      </c>
      <c r="C22" s="115">
        <v>590864.49</v>
      </c>
      <c r="D22" s="115">
        <v>369681.29</v>
      </c>
      <c r="E22" s="115">
        <v>380629.79</v>
      </c>
      <c r="F22" s="15"/>
      <c r="G22" s="15"/>
    </row>
    <row r="23" spans="1:7" ht="42" customHeight="1">
      <c r="A23" s="113">
        <v>11</v>
      </c>
      <c r="B23" s="114" t="s">
        <v>571</v>
      </c>
      <c r="C23" s="115">
        <v>7198358.2599999998</v>
      </c>
      <c r="D23" s="115">
        <v>869712.62</v>
      </c>
      <c r="E23" s="115">
        <v>943364.81</v>
      </c>
      <c r="F23" s="15"/>
      <c r="G23" s="15"/>
    </row>
    <row r="24" spans="1:7" ht="45" customHeight="1">
      <c r="A24" s="113">
        <v>12</v>
      </c>
      <c r="B24" s="114" t="s">
        <v>572</v>
      </c>
      <c r="C24" s="115">
        <v>3687230.05</v>
      </c>
      <c r="D24" s="115">
        <v>1312048.03</v>
      </c>
      <c r="E24" s="115">
        <v>1424003.21</v>
      </c>
      <c r="F24" s="15"/>
      <c r="G24" s="15"/>
    </row>
    <row r="25" spans="1:7" ht="56.25">
      <c r="A25" s="113">
        <v>13</v>
      </c>
      <c r="B25" s="114" t="s">
        <v>573</v>
      </c>
      <c r="C25" s="115">
        <v>1861100.3</v>
      </c>
      <c r="D25" s="115">
        <v>767142.09</v>
      </c>
      <c r="E25" s="115">
        <v>832907.54</v>
      </c>
      <c r="F25" s="15"/>
      <c r="G25" s="15"/>
    </row>
    <row r="26" spans="1:7" ht="50.25" customHeight="1">
      <c r="A26" s="113">
        <v>14</v>
      </c>
      <c r="B26" s="114" t="s">
        <v>574</v>
      </c>
      <c r="C26" s="115">
        <v>4171807.74</v>
      </c>
      <c r="D26" s="115">
        <v>1959524.51</v>
      </c>
      <c r="E26" s="115">
        <v>2007635.55</v>
      </c>
      <c r="F26" s="15"/>
      <c r="G26" s="15"/>
    </row>
    <row r="27" spans="1:7" ht="61.5" customHeight="1">
      <c r="A27" s="113">
        <v>15</v>
      </c>
      <c r="B27" s="114" t="s">
        <v>563</v>
      </c>
      <c r="C27" s="115">
        <v>1639866.19</v>
      </c>
      <c r="D27" s="115">
        <v>606875.64</v>
      </c>
      <c r="E27" s="115">
        <v>679162.96</v>
      </c>
      <c r="F27" s="15"/>
      <c r="G27" s="15"/>
    </row>
    <row r="28" spans="1:7" ht="18.75" hidden="1">
      <c r="A28" s="113"/>
      <c r="B28" s="114" t="s">
        <v>577</v>
      </c>
      <c r="C28" s="115"/>
      <c r="D28" s="115"/>
      <c r="E28" s="115"/>
      <c r="F28" s="15"/>
      <c r="G28" s="15"/>
    </row>
    <row r="29" spans="1:7" ht="18.75">
      <c r="A29" s="119"/>
      <c r="B29" s="120" t="s">
        <v>558</v>
      </c>
      <c r="C29" s="121">
        <f>SUM(C13:C28)</f>
        <v>39105416.710000001</v>
      </c>
      <c r="D29" s="121">
        <f>SUM(D13:D28)</f>
        <v>13599142.819999998</v>
      </c>
      <c r="E29" s="121">
        <f>SUM(E13:E28)</f>
        <v>14826649.780000001</v>
      </c>
      <c r="F29" s="15"/>
      <c r="G29" s="15"/>
    </row>
    <row r="30" spans="1:7">
      <c r="A30" s="22"/>
      <c r="B30" s="22"/>
      <c r="C30" s="22"/>
      <c r="D30" s="22"/>
      <c r="E30" s="22"/>
      <c r="F30" s="15"/>
      <c r="G30" s="15"/>
    </row>
    <row r="31" spans="1:7" ht="14.25">
      <c r="A31" s="28"/>
      <c r="B31" s="28"/>
      <c r="C31" s="29"/>
      <c r="D31" s="15"/>
      <c r="E31" s="15"/>
      <c r="F31" s="15"/>
      <c r="G31" s="15"/>
    </row>
    <row r="32" spans="1:7">
      <c r="A32" s="15"/>
      <c r="B32" s="15"/>
      <c r="C32" s="15"/>
      <c r="D32" s="15"/>
      <c r="E32" s="15"/>
      <c r="F32" s="15"/>
      <c r="G32" s="15"/>
    </row>
    <row r="33" spans="1:7">
      <c r="A33" s="15"/>
      <c r="B33" s="15"/>
      <c r="C33" s="15"/>
      <c r="D33" s="15"/>
      <c r="E33" s="15"/>
      <c r="F33" s="15"/>
      <c r="G33" s="15"/>
    </row>
    <row r="34" spans="1:7">
      <c r="A34" s="15"/>
      <c r="B34" s="15"/>
      <c r="C34" s="15"/>
      <c r="D34" s="15"/>
      <c r="E34" s="15"/>
      <c r="F34" s="15"/>
      <c r="G34" s="15"/>
    </row>
    <row r="35" spans="1:7">
      <c r="A35" s="15"/>
      <c r="B35" s="15"/>
      <c r="C35" s="15"/>
      <c r="D35" s="15"/>
      <c r="E35" s="15"/>
      <c r="F35" s="15"/>
      <c r="G35" s="15"/>
    </row>
    <row r="36" spans="1:7">
      <c r="A36" s="15"/>
      <c r="B36" s="15"/>
      <c r="C36" s="15"/>
      <c r="D36" s="15"/>
      <c r="E36" s="15"/>
      <c r="F36" s="15"/>
      <c r="G36" s="15"/>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sheetPr>
    <tabColor rgb="FF00B0F0"/>
    <pageSetUpPr fitToPage="1"/>
  </sheetPr>
  <dimension ref="A1:H277"/>
  <sheetViews>
    <sheetView view="pageBreakPreview" zoomScale="87" zoomScaleSheetLayoutView="87" workbookViewId="0">
      <selection activeCell="D5" sqref="D5"/>
    </sheetView>
  </sheetViews>
  <sheetFormatPr defaultRowHeight="12.75"/>
  <cols>
    <col min="1" max="1" width="5.85546875" customWidth="1"/>
    <col min="2" max="2" width="50" customWidth="1"/>
    <col min="3" max="3" width="20.7109375" customWidth="1"/>
    <col min="4" max="4" width="20.28515625" customWidth="1"/>
    <col min="5" max="5" width="22.5703125" customWidth="1"/>
    <col min="6" max="6" width="9.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8.75">
      <c r="A1" s="107"/>
      <c r="B1" s="108"/>
      <c r="C1" s="108"/>
      <c r="D1" s="172" t="s">
        <v>894</v>
      </c>
      <c r="E1" s="172"/>
      <c r="F1" s="14"/>
      <c r="G1" s="15"/>
      <c r="H1" s="15"/>
    </row>
    <row r="2" spans="1:8" ht="18.75">
      <c r="A2" s="109"/>
      <c r="B2" s="108"/>
      <c r="C2" s="108"/>
      <c r="D2" s="172" t="s">
        <v>1</v>
      </c>
      <c r="E2" s="172"/>
      <c r="F2" s="14"/>
      <c r="G2" s="15"/>
      <c r="H2" s="15"/>
    </row>
    <row r="3" spans="1:8" ht="18.75">
      <c r="A3" s="109"/>
      <c r="B3" s="108"/>
      <c r="C3" s="108"/>
      <c r="D3" s="172" t="s">
        <v>2</v>
      </c>
      <c r="E3" s="172"/>
      <c r="F3" s="14"/>
      <c r="G3" s="15"/>
      <c r="H3" s="15"/>
    </row>
    <row r="4" spans="1:8" ht="18.75">
      <c r="A4" s="109"/>
      <c r="B4" s="108"/>
      <c r="C4" s="108"/>
      <c r="D4" s="172" t="s">
        <v>891</v>
      </c>
      <c r="E4" s="172"/>
      <c r="F4" s="14"/>
      <c r="G4" s="15"/>
      <c r="H4" s="15"/>
    </row>
    <row r="5" spans="1:8" ht="18.75">
      <c r="A5" s="109"/>
      <c r="B5" s="109"/>
      <c r="C5" s="109"/>
      <c r="D5" s="108"/>
      <c r="E5" s="108"/>
      <c r="F5" s="16"/>
      <c r="G5" s="15"/>
      <c r="H5" s="15"/>
    </row>
    <row r="6" spans="1:8" ht="18.75">
      <c r="A6" s="109"/>
      <c r="B6" s="109"/>
      <c r="C6" s="106"/>
      <c r="D6" s="108"/>
      <c r="E6" s="106" t="s">
        <v>578</v>
      </c>
      <c r="F6" s="14"/>
      <c r="G6" s="15"/>
      <c r="H6" s="15"/>
    </row>
    <row r="7" spans="1:8" ht="18.75">
      <c r="A7" s="110"/>
      <c r="B7" s="111"/>
      <c r="C7" s="112"/>
      <c r="D7" s="108"/>
      <c r="E7" s="108"/>
      <c r="F7" s="19"/>
      <c r="G7" s="15"/>
      <c r="H7" s="15"/>
    </row>
    <row r="8" spans="1:8" ht="94.5" customHeight="1">
      <c r="A8" s="181" t="s">
        <v>586</v>
      </c>
      <c r="B8" s="181"/>
      <c r="C8" s="181"/>
      <c r="D8" s="181"/>
      <c r="E8" s="181"/>
      <c r="F8" s="19"/>
      <c r="G8" s="19"/>
      <c r="H8" s="15"/>
    </row>
    <row r="9" spans="1:8" ht="15">
      <c r="A9" s="18"/>
      <c r="B9" s="20"/>
      <c r="C9" s="21"/>
      <c r="D9" s="22"/>
      <c r="E9" s="22"/>
      <c r="F9" s="27"/>
      <c r="G9" s="27"/>
      <c r="H9" s="15"/>
    </row>
    <row r="10" spans="1:8" ht="18.75">
      <c r="A10" s="174" t="s">
        <v>556</v>
      </c>
      <c r="B10" s="174" t="s">
        <v>557</v>
      </c>
      <c r="C10" s="177" t="s">
        <v>559</v>
      </c>
      <c r="D10" s="178"/>
      <c r="E10" s="179"/>
      <c r="F10" s="30"/>
      <c r="G10" s="30"/>
      <c r="H10" s="15"/>
    </row>
    <row r="11" spans="1:8" ht="15.75">
      <c r="A11" s="175"/>
      <c r="B11" s="175"/>
      <c r="C11" s="170">
        <v>2023</v>
      </c>
      <c r="D11" s="170">
        <v>2024</v>
      </c>
      <c r="E11" s="170">
        <v>2025</v>
      </c>
      <c r="F11" s="30"/>
      <c r="G11" s="30"/>
      <c r="H11" s="15"/>
    </row>
    <row r="12" spans="1:8" ht="15.75">
      <c r="A12" s="176"/>
      <c r="B12" s="176"/>
      <c r="C12" s="182"/>
      <c r="D12" s="171"/>
      <c r="E12" s="171"/>
      <c r="F12" s="30"/>
      <c r="G12" s="30"/>
      <c r="H12" s="15"/>
    </row>
    <row r="13" spans="1:8" ht="51.75" customHeight="1">
      <c r="A13" s="113">
        <v>1</v>
      </c>
      <c r="B13" s="122" t="s">
        <v>564</v>
      </c>
      <c r="C13" s="115">
        <v>364559</v>
      </c>
      <c r="D13" s="115">
        <v>364559</v>
      </c>
      <c r="E13" s="115">
        <v>364559</v>
      </c>
      <c r="F13" s="30"/>
      <c r="G13" s="30"/>
      <c r="H13" s="15"/>
    </row>
    <row r="14" spans="1:8" ht="55.5" customHeight="1">
      <c r="A14" s="113">
        <v>2</v>
      </c>
      <c r="B14" s="122" t="s">
        <v>565</v>
      </c>
      <c r="C14" s="115">
        <v>361040.16</v>
      </c>
      <c r="D14" s="115">
        <v>361040.16</v>
      </c>
      <c r="E14" s="115">
        <v>361040.16</v>
      </c>
      <c r="F14" s="30"/>
      <c r="G14" s="30"/>
      <c r="H14" s="15"/>
    </row>
    <row r="15" spans="1:8" ht="52.5" customHeight="1">
      <c r="A15" s="113">
        <v>3</v>
      </c>
      <c r="B15" s="118" t="s">
        <v>566</v>
      </c>
      <c r="C15" s="115">
        <v>45348.959999999999</v>
      </c>
      <c r="D15" s="115">
        <v>45348.959999999999</v>
      </c>
      <c r="E15" s="115">
        <v>45348.959999999999</v>
      </c>
      <c r="F15" s="30"/>
      <c r="G15" s="30"/>
      <c r="H15" s="15"/>
    </row>
    <row r="16" spans="1:8" ht="54.75" customHeight="1">
      <c r="A16" s="113">
        <v>4</v>
      </c>
      <c r="B16" s="122" t="s">
        <v>567</v>
      </c>
      <c r="C16" s="115">
        <f>205275.9+1792885.2</f>
        <v>1998161.0999999999</v>
      </c>
      <c r="D16" s="115">
        <v>205275.9</v>
      </c>
      <c r="E16" s="115">
        <v>205275.9</v>
      </c>
      <c r="F16" s="30"/>
      <c r="G16" s="30"/>
      <c r="H16" s="15"/>
    </row>
    <row r="17" spans="1:8" ht="60" customHeight="1">
      <c r="A17" s="113">
        <v>5</v>
      </c>
      <c r="B17" s="122" t="s">
        <v>568</v>
      </c>
      <c r="C17" s="115">
        <v>300643.55</v>
      </c>
      <c r="D17" s="115">
        <v>300643.55</v>
      </c>
      <c r="E17" s="115">
        <v>300643.55</v>
      </c>
      <c r="F17" s="30"/>
      <c r="G17" s="30"/>
      <c r="H17" s="15"/>
    </row>
    <row r="18" spans="1:8" ht="54.75" customHeight="1">
      <c r="A18" s="113">
        <v>6</v>
      </c>
      <c r="B18" s="122" t="s">
        <v>560</v>
      </c>
      <c r="C18" s="115">
        <v>3779.08</v>
      </c>
      <c r="D18" s="115">
        <v>3779.08</v>
      </c>
      <c r="E18" s="115">
        <v>3779.08</v>
      </c>
      <c r="F18" s="30"/>
      <c r="G18" s="30"/>
      <c r="H18" s="15"/>
    </row>
    <row r="19" spans="1:8" ht="56.25">
      <c r="A19" s="113">
        <v>7</v>
      </c>
      <c r="B19" s="122" t="s">
        <v>569</v>
      </c>
      <c r="C19" s="115">
        <v>192775.62</v>
      </c>
      <c r="D19" s="115">
        <v>192775.62</v>
      </c>
      <c r="E19" s="115">
        <v>192775.62</v>
      </c>
      <c r="F19" s="30"/>
      <c r="G19" s="30"/>
      <c r="H19" s="15"/>
    </row>
    <row r="20" spans="1:8" ht="54.75" customHeight="1">
      <c r="A20" s="113">
        <v>8</v>
      </c>
      <c r="B20" s="122" t="s">
        <v>561</v>
      </c>
      <c r="C20" s="115">
        <v>433723.42</v>
      </c>
      <c r="D20" s="115">
        <v>433723.42</v>
      </c>
      <c r="E20" s="115">
        <v>433723.42</v>
      </c>
      <c r="F20" s="30"/>
      <c r="G20" s="30"/>
      <c r="H20" s="15"/>
    </row>
    <row r="21" spans="1:8" ht="58.5" customHeight="1">
      <c r="A21" s="113">
        <v>9</v>
      </c>
      <c r="B21" s="122" t="s">
        <v>570</v>
      </c>
      <c r="C21" s="115">
        <v>50669.38</v>
      </c>
      <c r="D21" s="115">
        <v>100669.38</v>
      </c>
      <c r="E21" s="115">
        <v>100669.38</v>
      </c>
      <c r="F21" s="30"/>
      <c r="G21" s="30"/>
      <c r="H21" s="15"/>
    </row>
    <row r="22" spans="1:8" ht="60" customHeight="1">
      <c r="A22" s="113">
        <v>10</v>
      </c>
      <c r="B22" s="122" t="s">
        <v>562</v>
      </c>
      <c r="C22" s="115">
        <v>267953.59999999998</v>
      </c>
      <c r="D22" s="115">
        <v>217953.6</v>
      </c>
      <c r="E22" s="115">
        <v>217953.6</v>
      </c>
      <c r="F22" s="31"/>
      <c r="G22" s="32"/>
      <c r="H22" s="15"/>
    </row>
    <row r="23" spans="1:8" ht="55.5" customHeight="1">
      <c r="A23" s="113">
        <v>11</v>
      </c>
      <c r="B23" s="122" t="s">
        <v>571</v>
      </c>
      <c r="C23" s="115">
        <v>225755.58</v>
      </c>
      <c r="D23" s="115">
        <v>225755.58</v>
      </c>
      <c r="E23" s="115">
        <v>225755.58</v>
      </c>
      <c r="F23" s="15"/>
      <c r="G23" s="15"/>
      <c r="H23" s="15"/>
    </row>
    <row r="24" spans="1:8" ht="56.25" customHeight="1">
      <c r="A24" s="113">
        <v>12</v>
      </c>
      <c r="B24" s="122" t="s">
        <v>572</v>
      </c>
      <c r="C24" s="115">
        <v>413533.5</v>
      </c>
      <c r="D24" s="115">
        <v>413533.5</v>
      </c>
      <c r="E24" s="115">
        <v>413533.5</v>
      </c>
      <c r="F24" s="15"/>
      <c r="G24" s="15"/>
      <c r="H24" s="15"/>
    </row>
    <row r="25" spans="1:8" ht="60" customHeight="1">
      <c r="A25" s="113">
        <v>13</v>
      </c>
      <c r="B25" s="122" t="s">
        <v>573</v>
      </c>
      <c r="C25" s="115">
        <v>17539.04</v>
      </c>
      <c r="D25" s="115">
        <v>17539.04</v>
      </c>
      <c r="E25" s="115">
        <v>17539.04</v>
      </c>
      <c r="F25" s="15"/>
      <c r="G25" s="15"/>
      <c r="H25" s="15"/>
    </row>
    <row r="26" spans="1:8" ht="52.5" customHeight="1">
      <c r="A26" s="113">
        <v>14</v>
      </c>
      <c r="B26" s="122" t="s">
        <v>574</v>
      </c>
      <c r="C26" s="115">
        <v>89682.47</v>
      </c>
      <c r="D26" s="115">
        <v>89682.47</v>
      </c>
      <c r="E26" s="115">
        <v>89682.47</v>
      </c>
      <c r="F26" s="15"/>
      <c r="G26" s="15"/>
      <c r="H26" s="15"/>
    </row>
    <row r="27" spans="1:8" ht="53.25" customHeight="1">
      <c r="A27" s="113">
        <v>15</v>
      </c>
      <c r="B27" s="122" t="s">
        <v>563</v>
      </c>
      <c r="C27" s="115">
        <v>27720.74</v>
      </c>
      <c r="D27" s="115">
        <v>27720.74</v>
      </c>
      <c r="E27" s="115">
        <v>27720.74</v>
      </c>
      <c r="F27" s="15"/>
      <c r="G27" s="15"/>
      <c r="H27" s="15"/>
    </row>
    <row r="28" spans="1:8" ht="18.75">
      <c r="A28" s="119"/>
      <c r="B28" s="120" t="s">
        <v>558</v>
      </c>
      <c r="C28" s="121">
        <f>SUM(C13:C27)</f>
        <v>4792885.1999999993</v>
      </c>
      <c r="D28" s="123">
        <f>SUM(D13:D27)</f>
        <v>3000000.0000000005</v>
      </c>
      <c r="E28" s="123">
        <f>SUM(E13:E27)</f>
        <v>3000000.0000000005</v>
      </c>
      <c r="F28" s="15"/>
      <c r="G28" s="15"/>
      <c r="H28" s="15"/>
    </row>
    <row r="29" spans="1:8">
      <c r="F29" s="15"/>
      <c r="G29" s="15"/>
      <c r="H29" s="15"/>
    </row>
    <row r="30" spans="1:8">
      <c r="F30" s="15"/>
      <c r="G30" s="15"/>
      <c r="H30" s="15"/>
    </row>
    <row r="31" spans="1:8">
      <c r="F31" s="15"/>
      <c r="G31" s="15"/>
      <c r="H31" s="15"/>
    </row>
    <row r="32" spans="1:8">
      <c r="F32" s="15"/>
      <c r="G32" s="15"/>
      <c r="H32" s="15"/>
    </row>
    <row r="33" spans="1:8">
      <c r="A33" s="15"/>
      <c r="B33" s="15"/>
      <c r="C33" s="15"/>
      <c r="D33" s="15"/>
      <c r="E33" s="15"/>
      <c r="F33" s="15"/>
      <c r="G33" s="15"/>
      <c r="H33" s="15"/>
    </row>
    <row r="34" spans="1:8">
      <c r="A34" s="15"/>
      <c r="B34" s="15"/>
      <c r="C34" s="15"/>
      <c r="D34" s="15"/>
      <c r="E34" s="15"/>
      <c r="F34" s="15"/>
      <c r="G34" s="15"/>
      <c r="H34" s="15"/>
    </row>
    <row r="35" spans="1:8">
      <c r="A35" s="15"/>
      <c r="B35" s="15"/>
      <c r="C35" s="15"/>
      <c r="D35" s="15"/>
      <c r="E35" s="15"/>
      <c r="F35" s="15"/>
      <c r="G35" s="15"/>
      <c r="H35" s="15"/>
    </row>
    <row r="36" spans="1:8">
      <c r="A36" s="15"/>
      <c r="B36" s="15"/>
      <c r="C36" s="15"/>
      <c r="D36" s="15"/>
      <c r="E36" s="15"/>
      <c r="F36" s="15"/>
      <c r="G36" s="15"/>
      <c r="H36" s="15"/>
    </row>
    <row r="37" spans="1:8">
      <c r="A37" s="15"/>
      <c r="B37" s="15"/>
      <c r="C37" s="15"/>
      <c r="D37" s="15"/>
      <c r="E37" s="15"/>
      <c r="F37" s="15"/>
      <c r="G37" s="15"/>
      <c r="H37" s="15"/>
    </row>
    <row r="38" spans="1:8">
      <c r="A38" s="15"/>
      <c r="B38" s="15"/>
      <c r="C38" s="15"/>
      <c r="D38" s="15"/>
      <c r="E38" s="15"/>
      <c r="F38" s="15"/>
      <c r="G38" s="15"/>
      <c r="H38" s="15"/>
    </row>
    <row r="39" spans="1:8">
      <c r="A39" s="15"/>
      <c r="B39" s="15"/>
      <c r="C39" s="15"/>
      <c r="D39" s="15"/>
      <c r="E39" s="15"/>
      <c r="F39" s="15"/>
      <c r="G39" s="15"/>
      <c r="H39" s="15"/>
    </row>
    <row r="40" spans="1:8">
      <c r="A40" s="15"/>
      <c r="B40" s="15"/>
      <c r="C40" s="15"/>
      <c r="D40" s="15"/>
      <c r="E40" s="15"/>
      <c r="F40" s="15"/>
      <c r="G40" s="15"/>
      <c r="H40" s="15"/>
    </row>
    <row r="41" spans="1:8">
      <c r="A41" s="15"/>
      <c r="B41" s="15"/>
      <c r="C41" s="15"/>
      <c r="D41" s="15"/>
      <c r="E41" s="15"/>
      <c r="F41" s="15"/>
      <c r="G41" s="15"/>
      <c r="H41" s="15"/>
    </row>
    <row r="42" spans="1:8">
      <c r="A42" s="15"/>
      <c r="B42" s="15"/>
      <c r="C42" s="15"/>
      <c r="D42" s="15"/>
      <c r="E42" s="15"/>
      <c r="F42" s="15"/>
      <c r="G42" s="15"/>
      <c r="H42" s="15"/>
    </row>
    <row r="43" spans="1:8">
      <c r="A43" s="15"/>
      <c r="B43" s="15"/>
      <c r="C43" s="15"/>
      <c r="D43" s="15"/>
      <c r="E43" s="15"/>
      <c r="F43" s="15"/>
      <c r="G43" s="15"/>
      <c r="H43" s="15"/>
    </row>
    <row r="44" spans="1:8">
      <c r="A44" s="15"/>
      <c r="B44" s="15"/>
      <c r="C44" s="15"/>
      <c r="D44" s="15"/>
      <c r="E44" s="15"/>
      <c r="F44" s="15"/>
      <c r="G44" s="15"/>
      <c r="H44" s="15"/>
    </row>
    <row r="45" spans="1:8">
      <c r="A45" s="15"/>
      <c r="B45" s="15"/>
      <c r="C45" s="15"/>
      <c r="D45" s="15"/>
      <c r="E45" s="15"/>
      <c r="F45" s="15"/>
      <c r="G45" s="15"/>
      <c r="H45" s="15"/>
    </row>
    <row r="46" spans="1:8">
      <c r="A46" s="15"/>
      <c r="B46" s="15"/>
      <c r="C46" s="15"/>
      <c r="D46" s="15"/>
      <c r="E46" s="15"/>
      <c r="F46" s="15"/>
      <c r="G46" s="15"/>
      <c r="H46" s="15"/>
    </row>
    <row r="47" spans="1:8">
      <c r="A47" s="15"/>
      <c r="B47" s="15"/>
      <c r="C47" s="15"/>
      <c r="D47" s="15"/>
      <c r="E47" s="15"/>
      <c r="F47" s="15"/>
      <c r="G47" s="15"/>
      <c r="H47" s="15"/>
    </row>
    <row r="48" spans="1:8">
      <c r="A48" s="15"/>
      <c r="B48" s="15"/>
      <c r="C48" s="15"/>
      <c r="D48" s="15"/>
      <c r="E48" s="15"/>
      <c r="F48" s="15"/>
      <c r="G48" s="15"/>
      <c r="H48" s="15"/>
    </row>
    <row r="49" spans="1:8">
      <c r="A49" s="15"/>
      <c r="B49" s="15"/>
      <c r="C49" s="15"/>
      <c r="D49" s="15"/>
      <c r="E49" s="15"/>
      <c r="F49" s="15"/>
      <c r="G49" s="15"/>
      <c r="H49" s="15"/>
    </row>
    <row r="50" spans="1:8">
      <c r="A50" s="15"/>
      <c r="B50" s="15"/>
      <c r="C50" s="15"/>
      <c r="D50" s="15"/>
      <c r="E50" s="15"/>
      <c r="F50" s="15"/>
      <c r="G50" s="15"/>
      <c r="H50" s="15"/>
    </row>
    <row r="51" spans="1:8">
      <c r="A51" s="15"/>
      <c r="B51" s="15"/>
      <c r="C51" s="15"/>
      <c r="D51" s="15"/>
      <c r="E51" s="15"/>
      <c r="F51" s="15"/>
      <c r="G51" s="15"/>
      <c r="H51" s="15"/>
    </row>
    <row r="52" spans="1:8">
      <c r="A52" s="15"/>
      <c r="B52" s="15"/>
      <c r="C52" s="15"/>
      <c r="D52" s="15"/>
      <c r="E52" s="15"/>
      <c r="F52" s="15"/>
      <c r="G52" s="15"/>
      <c r="H52" s="15"/>
    </row>
    <row r="53" spans="1:8">
      <c r="A53" s="15"/>
      <c r="B53" s="15"/>
      <c r="C53" s="15"/>
      <c r="D53" s="15"/>
      <c r="E53" s="15"/>
      <c r="F53" s="15"/>
      <c r="G53" s="15"/>
      <c r="H53" s="15"/>
    </row>
    <row r="54" spans="1:8">
      <c r="A54" s="15"/>
      <c r="B54" s="15"/>
      <c r="C54" s="15"/>
      <c r="D54" s="15"/>
      <c r="E54" s="15"/>
      <c r="F54" s="15"/>
      <c r="G54" s="15"/>
      <c r="H54" s="15"/>
    </row>
    <row r="55" spans="1:8">
      <c r="A55" s="15"/>
      <c r="B55" s="15"/>
      <c r="C55" s="15"/>
      <c r="D55" s="15"/>
      <c r="E55" s="15"/>
      <c r="F55" s="15"/>
      <c r="G55" s="15"/>
      <c r="H55" s="15"/>
    </row>
    <row r="56" spans="1:8">
      <c r="A56" s="15"/>
      <c r="B56" s="15"/>
      <c r="C56" s="15"/>
      <c r="D56" s="15"/>
      <c r="E56" s="15"/>
      <c r="F56" s="15"/>
      <c r="G56" s="15"/>
      <c r="H56" s="15"/>
    </row>
    <row r="57" spans="1:8">
      <c r="A57" s="15"/>
      <c r="B57" s="15"/>
      <c r="C57" s="15"/>
      <c r="D57" s="15"/>
      <c r="E57" s="15"/>
      <c r="F57" s="15"/>
      <c r="G57" s="15"/>
      <c r="H57" s="15"/>
    </row>
    <row r="58" spans="1:8">
      <c r="A58" s="15"/>
      <c r="B58" s="15"/>
      <c r="C58" s="15"/>
      <c r="D58" s="15"/>
      <c r="E58" s="15"/>
      <c r="F58" s="15"/>
      <c r="G58" s="15"/>
      <c r="H58" s="15"/>
    </row>
    <row r="59" spans="1:8">
      <c r="A59" s="15"/>
      <c r="B59" s="15"/>
      <c r="C59" s="15"/>
      <c r="D59" s="15"/>
      <c r="E59" s="15"/>
      <c r="F59" s="15"/>
      <c r="G59" s="15"/>
      <c r="H59" s="15"/>
    </row>
    <row r="60" spans="1:8">
      <c r="A60" s="15"/>
      <c r="B60" s="15"/>
      <c r="C60" s="15"/>
      <c r="D60" s="15"/>
      <c r="E60" s="15"/>
      <c r="F60" s="15"/>
      <c r="G60" s="15"/>
      <c r="H60" s="15"/>
    </row>
    <row r="61" spans="1:8">
      <c r="A61" s="15"/>
      <c r="B61" s="15"/>
      <c r="C61" s="15"/>
      <c r="D61" s="15"/>
      <c r="E61" s="15"/>
      <c r="F61" s="15"/>
      <c r="G61" s="15"/>
      <c r="H61" s="15"/>
    </row>
    <row r="62" spans="1:8">
      <c r="A62" s="15"/>
      <c r="B62" s="15"/>
      <c r="C62" s="15"/>
      <c r="D62" s="15"/>
      <c r="E62" s="15"/>
      <c r="F62" s="15"/>
      <c r="G62" s="15"/>
      <c r="H62" s="15"/>
    </row>
    <row r="63" spans="1:8">
      <c r="A63" s="15"/>
      <c r="B63" s="15"/>
      <c r="C63" s="15"/>
      <c r="D63" s="15"/>
      <c r="E63" s="15"/>
      <c r="F63" s="15"/>
      <c r="G63" s="15"/>
      <c r="H63" s="15"/>
    </row>
    <row r="64" spans="1:8">
      <c r="A64" s="15"/>
      <c r="B64" s="15"/>
      <c r="C64" s="15"/>
      <c r="D64" s="15"/>
      <c r="E64" s="15"/>
      <c r="F64" s="15"/>
      <c r="G64" s="15"/>
      <c r="H64" s="15"/>
    </row>
    <row r="65" spans="1:8">
      <c r="A65" s="15"/>
      <c r="B65" s="15"/>
      <c r="C65" s="15"/>
      <c r="D65" s="15"/>
      <c r="E65" s="15"/>
      <c r="F65" s="15"/>
      <c r="G65" s="15"/>
      <c r="H65" s="15"/>
    </row>
    <row r="66" spans="1:8">
      <c r="A66" s="15"/>
      <c r="B66" s="15"/>
      <c r="C66" s="15"/>
      <c r="D66" s="15"/>
      <c r="E66" s="15"/>
      <c r="F66" s="15"/>
      <c r="G66" s="15"/>
      <c r="H66" s="15"/>
    </row>
    <row r="67" spans="1:8">
      <c r="A67" s="15"/>
      <c r="B67" s="15"/>
      <c r="C67" s="15"/>
      <c r="D67" s="15"/>
      <c r="E67" s="15"/>
      <c r="F67" s="15"/>
      <c r="G67" s="15"/>
      <c r="H67" s="15"/>
    </row>
    <row r="68" spans="1:8">
      <c r="A68" s="15"/>
      <c r="B68" s="15"/>
      <c r="C68" s="15"/>
      <c r="D68" s="15"/>
      <c r="E68" s="15"/>
      <c r="F68" s="15"/>
      <c r="G68" s="15"/>
      <c r="H68" s="15"/>
    </row>
    <row r="69" spans="1:8">
      <c r="A69" s="15"/>
      <c r="B69" s="15"/>
      <c r="C69" s="15"/>
      <c r="D69" s="15"/>
      <c r="E69" s="15"/>
      <c r="F69" s="15"/>
      <c r="G69" s="15"/>
      <c r="H69" s="15"/>
    </row>
    <row r="70" spans="1:8">
      <c r="A70" s="15"/>
      <c r="B70" s="15"/>
      <c r="C70" s="15"/>
      <c r="D70" s="15"/>
      <c r="E70" s="15"/>
      <c r="F70" s="15"/>
      <c r="G70" s="15"/>
      <c r="H70" s="15"/>
    </row>
    <row r="71" spans="1:8">
      <c r="A71" s="15"/>
      <c r="B71" s="15"/>
      <c r="C71" s="15"/>
      <c r="D71" s="15"/>
      <c r="E71" s="15"/>
      <c r="F71" s="15"/>
      <c r="G71" s="15"/>
      <c r="H71" s="15"/>
    </row>
    <row r="72" spans="1:8">
      <c r="A72" s="15"/>
      <c r="B72" s="15"/>
      <c r="C72" s="15"/>
      <c r="D72" s="15"/>
      <c r="E72" s="15"/>
      <c r="F72" s="15"/>
      <c r="G72" s="15"/>
      <c r="H72" s="15"/>
    </row>
    <row r="73" spans="1:8">
      <c r="A73" s="15"/>
      <c r="B73" s="15"/>
      <c r="C73" s="15"/>
      <c r="D73" s="15"/>
      <c r="E73" s="15"/>
      <c r="F73" s="15"/>
      <c r="G73" s="15"/>
      <c r="H73" s="15"/>
    </row>
    <row r="74" spans="1:8">
      <c r="A74" s="15"/>
      <c r="B74" s="15"/>
      <c r="C74" s="15"/>
      <c r="D74" s="15"/>
      <c r="E74" s="15"/>
      <c r="F74" s="15"/>
      <c r="G74" s="15"/>
      <c r="H74" s="15"/>
    </row>
    <row r="75" spans="1:8">
      <c r="A75" s="15"/>
      <c r="B75" s="15"/>
      <c r="C75" s="15"/>
      <c r="D75" s="15"/>
      <c r="E75" s="15"/>
      <c r="F75" s="15"/>
      <c r="G75" s="15"/>
      <c r="H75" s="15"/>
    </row>
    <row r="76" spans="1:8">
      <c r="A76" s="15"/>
      <c r="B76" s="15"/>
      <c r="C76" s="15"/>
      <c r="D76" s="15"/>
      <c r="E76" s="15"/>
      <c r="F76" s="15"/>
      <c r="G76" s="15"/>
      <c r="H76" s="15"/>
    </row>
    <row r="77" spans="1:8">
      <c r="A77" s="15"/>
      <c r="B77" s="15"/>
      <c r="C77" s="15"/>
      <c r="D77" s="15"/>
      <c r="E77" s="15"/>
      <c r="F77" s="15"/>
      <c r="G77" s="15"/>
      <c r="H77" s="15"/>
    </row>
    <row r="78" spans="1:8">
      <c r="A78" s="15"/>
      <c r="B78" s="15"/>
      <c r="C78" s="15"/>
      <c r="D78" s="15"/>
      <c r="E78" s="15"/>
      <c r="F78" s="15"/>
      <c r="G78" s="15"/>
      <c r="H78" s="15"/>
    </row>
    <row r="79" spans="1:8">
      <c r="A79" s="15"/>
      <c r="B79" s="15"/>
      <c r="C79" s="15"/>
      <c r="D79" s="15"/>
      <c r="E79" s="15"/>
      <c r="F79" s="15"/>
      <c r="G79" s="15"/>
      <c r="H79" s="15"/>
    </row>
    <row r="80" spans="1:8">
      <c r="A80" s="15"/>
      <c r="B80" s="15"/>
      <c r="C80" s="15"/>
      <c r="D80" s="15"/>
      <c r="E80" s="15"/>
      <c r="F80" s="15"/>
      <c r="G80" s="15"/>
      <c r="H80" s="15"/>
    </row>
    <row r="81" spans="1:8">
      <c r="A81" s="15"/>
      <c r="B81" s="15"/>
      <c r="C81" s="15"/>
      <c r="D81" s="15"/>
      <c r="E81" s="15"/>
      <c r="F81" s="15"/>
      <c r="G81" s="15"/>
      <c r="H81" s="15"/>
    </row>
    <row r="82" spans="1:8">
      <c r="A82" s="15"/>
      <c r="B82" s="15"/>
      <c r="C82" s="15"/>
      <c r="D82" s="15"/>
      <c r="E82" s="15"/>
      <c r="F82" s="15"/>
      <c r="G82" s="15"/>
      <c r="H82" s="15"/>
    </row>
    <row r="83" spans="1:8">
      <c r="A83" s="15"/>
      <c r="B83" s="15"/>
      <c r="C83" s="15"/>
      <c r="D83" s="15"/>
      <c r="E83" s="15"/>
      <c r="F83" s="15"/>
      <c r="G83" s="15"/>
      <c r="H83" s="15"/>
    </row>
    <row r="84" spans="1:8">
      <c r="A84" s="15"/>
      <c r="B84" s="15"/>
      <c r="C84" s="15"/>
      <c r="D84" s="15"/>
      <c r="E84" s="15"/>
      <c r="F84" s="15"/>
      <c r="G84" s="15"/>
      <c r="H84" s="15"/>
    </row>
    <row r="85" spans="1:8">
      <c r="A85" s="15"/>
      <c r="B85" s="15"/>
      <c r="C85" s="15"/>
      <c r="D85" s="15"/>
      <c r="E85" s="15"/>
      <c r="F85" s="15"/>
      <c r="G85" s="15"/>
      <c r="H85" s="15"/>
    </row>
    <row r="86" spans="1:8">
      <c r="A86" s="15"/>
      <c r="B86" s="15"/>
      <c r="C86" s="15"/>
      <c r="D86" s="15"/>
      <c r="E86" s="15"/>
      <c r="F86" s="15"/>
      <c r="G86" s="15"/>
      <c r="H86" s="15"/>
    </row>
    <row r="87" spans="1:8">
      <c r="A87" s="15"/>
      <c r="B87" s="15"/>
      <c r="C87" s="15"/>
      <c r="D87" s="15"/>
      <c r="E87" s="15"/>
      <c r="F87" s="15"/>
      <c r="G87" s="15"/>
      <c r="H87" s="15"/>
    </row>
    <row r="88" spans="1:8">
      <c r="A88" s="15"/>
      <c r="B88" s="15"/>
      <c r="C88" s="15"/>
      <c r="D88" s="15"/>
      <c r="E88" s="15"/>
      <c r="F88" s="15"/>
      <c r="G88" s="15"/>
      <c r="H88" s="15"/>
    </row>
    <row r="89" spans="1:8">
      <c r="A89" s="15"/>
      <c r="B89" s="15"/>
      <c r="C89" s="15"/>
      <c r="D89" s="15"/>
      <c r="E89" s="15"/>
      <c r="F89" s="15"/>
      <c r="G89" s="15"/>
      <c r="H89" s="15"/>
    </row>
    <row r="90" spans="1:8">
      <c r="A90" s="15"/>
      <c r="B90" s="15"/>
      <c r="C90" s="15"/>
      <c r="D90" s="15"/>
      <c r="E90" s="15"/>
      <c r="F90" s="15"/>
      <c r="G90" s="15"/>
      <c r="H90" s="15"/>
    </row>
    <row r="91" spans="1:8">
      <c r="A91" s="15"/>
      <c r="B91" s="15"/>
      <c r="C91" s="15"/>
      <c r="D91" s="15"/>
      <c r="E91" s="15"/>
      <c r="F91" s="15"/>
      <c r="G91" s="15"/>
      <c r="H91" s="15"/>
    </row>
    <row r="92" spans="1:8">
      <c r="A92" s="15"/>
      <c r="B92" s="15"/>
      <c r="C92" s="15"/>
      <c r="D92" s="15"/>
      <c r="E92" s="15"/>
      <c r="F92" s="15"/>
      <c r="G92" s="15"/>
      <c r="H92" s="15"/>
    </row>
    <row r="93" spans="1:8">
      <c r="A93" s="15"/>
      <c r="B93" s="15"/>
      <c r="C93" s="15"/>
      <c r="D93" s="15"/>
      <c r="E93" s="15"/>
      <c r="F93" s="15"/>
      <c r="G93" s="15"/>
      <c r="H93" s="15"/>
    </row>
    <row r="94" spans="1:8">
      <c r="A94" s="15"/>
      <c r="B94" s="15"/>
      <c r="C94" s="15"/>
      <c r="D94" s="15"/>
      <c r="E94" s="15"/>
      <c r="F94" s="15"/>
      <c r="G94" s="15"/>
      <c r="H94" s="15"/>
    </row>
    <row r="95" spans="1:8">
      <c r="A95" s="15"/>
      <c r="B95" s="15"/>
      <c r="C95" s="15"/>
      <c r="D95" s="15"/>
      <c r="E95" s="15"/>
      <c r="F95" s="15"/>
      <c r="G95" s="15"/>
      <c r="H95" s="15"/>
    </row>
    <row r="96" spans="1:8">
      <c r="A96" s="15"/>
      <c r="B96" s="15"/>
      <c r="C96" s="15"/>
      <c r="D96" s="15"/>
      <c r="E96" s="15"/>
      <c r="F96" s="15"/>
      <c r="G96" s="15"/>
      <c r="H96" s="15"/>
    </row>
    <row r="97" spans="1:8">
      <c r="A97" s="15"/>
      <c r="B97" s="15"/>
      <c r="C97" s="15"/>
      <c r="D97" s="15"/>
      <c r="E97" s="15"/>
      <c r="F97" s="15"/>
      <c r="G97" s="15"/>
      <c r="H97" s="15"/>
    </row>
    <row r="98" spans="1:8">
      <c r="A98" s="15"/>
      <c r="B98" s="15"/>
      <c r="C98" s="15"/>
      <c r="D98" s="15"/>
      <c r="E98" s="15"/>
      <c r="F98" s="15"/>
      <c r="G98" s="15"/>
      <c r="H98" s="15"/>
    </row>
    <row r="99" spans="1:8">
      <c r="A99" s="15"/>
      <c r="B99" s="15"/>
      <c r="C99" s="15"/>
      <c r="D99" s="15"/>
      <c r="E99" s="15"/>
      <c r="F99" s="15"/>
      <c r="G99" s="15"/>
      <c r="H99" s="15"/>
    </row>
    <row r="100" spans="1:8">
      <c r="A100" s="15"/>
      <c r="B100" s="15"/>
      <c r="C100" s="15"/>
      <c r="D100" s="15"/>
      <c r="E100" s="15"/>
      <c r="F100" s="15"/>
      <c r="G100" s="15"/>
      <c r="H100" s="15"/>
    </row>
    <row r="101" spans="1:8">
      <c r="A101" s="15"/>
      <c r="B101" s="15"/>
      <c r="C101" s="15"/>
      <c r="D101" s="15"/>
      <c r="E101" s="15"/>
      <c r="F101" s="15"/>
      <c r="G101" s="15"/>
      <c r="H101" s="15"/>
    </row>
    <row r="102" spans="1:8">
      <c r="A102" s="15"/>
      <c r="B102" s="15"/>
      <c r="C102" s="15"/>
      <c r="D102" s="15"/>
      <c r="E102" s="15"/>
      <c r="F102" s="15"/>
      <c r="G102" s="15"/>
      <c r="H102" s="15"/>
    </row>
    <row r="103" spans="1:8">
      <c r="A103" s="15"/>
      <c r="B103" s="15"/>
      <c r="C103" s="15"/>
      <c r="D103" s="15"/>
      <c r="E103" s="15"/>
      <c r="F103" s="15"/>
      <c r="G103" s="15"/>
      <c r="H103" s="15"/>
    </row>
    <row r="104" spans="1:8">
      <c r="A104" s="15"/>
      <c r="B104" s="15"/>
      <c r="C104" s="15"/>
      <c r="D104" s="15"/>
      <c r="E104" s="15"/>
      <c r="F104" s="15"/>
      <c r="G104" s="15"/>
      <c r="H104" s="15"/>
    </row>
    <row r="105" spans="1:8">
      <c r="A105" s="15"/>
      <c r="B105" s="15"/>
      <c r="C105" s="15"/>
      <c r="D105" s="15"/>
      <c r="E105" s="15"/>
      <c r="F105" s="15"/>
      <c r="G105" s="15"/>
      <c r="H105" s="15"/>
    </row>
    <row r="106" spans="1:8">
      <c r="A106" s="15"/>
      <c r="B106" s="15"/>
      <c r="C106" s="15"/>
      <c r="D106" s="15"/>
      <c r="E106" s="15"/>
      <c r="F106" s="15"/>
      <c r="G106" s="15"/>
      <c r="H106" s="15"/>
    </row>
    <row r="107" spans="1:8">
      <c r="A107" s="15"/>
      <c r="B107" s="15"/>
      <c r="C107" s="15"/>
      <c r="D107" s="15"/>
      <c r="E107" s="15"/>
      <c r="F107" s="15"/>
      <c r="G107" s="15"/>
      <c r="H107" s="15"/>
    </row>
    <row r="108" spans="1:8">
      <c r="A108" s="15"/>
      <c r="B108" s="15"/>
      <c r="C108" s="15"/>
      <c r="D108" s="15"/>
      <c r="E108" s="15"/>
      <c r="F108" s="15"/>
      <c r="G108" s="15"/>
      <c r="H108" s="15"/>
    </row>
    <row r="109" spans="1:8">
      <c r="A109" s="15"/>
      <c r="B109" s="15"/>
      <c r="C109" s="15"/>
      <c r="D109" s="15"/>
      <c r="E109" s="15"/>
      <c r="F109" s="15"/>
      <c r="G109" s="15"/>
      <c r="H109" s="15"/>
    </row>
    <row r="110" spans="1:8">
      <c r="A110" s="15"/>
      <c r="B110" s="15"/>
      <c r="C110" s="15"/>
      <c r="D110" s="15"/>
      <c r="E110" s="15"/>
      <c r="F110" s="15"/>
      <c r="G110" s="15"/>
      <c r="H110" s="15"/>
    </row>
    <row r="111" spans="1:8">
      <c r="A111" s="15"/>
      <c r="B111" s="15"/>
      <c r="C111" s="15"/>
      <c r="D111" s="15"/>
      <c r="E111" s="15"/>
      <c r="F111" s="15"/>
      <c r="G111" s="15"/>
      <c r="H111" s="15"/>
    </row>
    <row r="112" spans="1:8">
      <c r="A112" s="15"/>
      <c r="B112" s="15"/>
      <c r="C112" s="15"/>
      <c r="D112" s="15"/>
      <c r="E112" s="15"/>
      <c r="F112" s="15"/>
      <c r="G112" s="15"/>
      <c r="H112" s="15"/>
    </row>
    <row r="113" spans="1:8">
      <c r="A113" s="15"/>
      <c r="B113" s="15"/>
      <c r="C113" s="15"/>
      <c r="D113" s="15"/>
      <c r="E113" s="15"/>
      <c r="F113" s="15"/>
      <c r="G113" s="15"/>
      <c r="H113" s="15"/>
    </row>
    <row r="114" spans="1:8">
      <c r="A114" s="15"/>
      <c r="B114" s="15"/>
      <c r="C114" s="15"/>
      <c r="D114" s="15"/>
      <c r="E114" s="15"/>
      <c r="F114" s="15"/>
      <c r="G114" s="15"/>
      <c r="H114" s="15"/>
    </row>
    <row r="115" spans="1:8">
      <c r="A115" s="15"/>
      <c r="B115" s="15"/>
      <c r="C115" s="15"/>
      <c r="D115" s="15"/>
      <c r="E115" s="15"/>
      <c r="F115" s="15"/>
      <c r="G115" s="15"/>
      <c r="H115" s="15"/>
    </row>
    <row r="116" spans="1:8">
      <c r="A116" s="15"/>
      <c r="B116" s="15"/>
      <c r="C116" s="15"/>
      <c r="D116" s="15"/>
      <c r="E116" s="15"/>
      <c r="F116" s="15"/>
      <c r="G116" s="15"/>
      <c r="H116" s="15"/>
    </row>
    <row r="117" spans="1:8">
      <c r="A117" s="15"/>
      <c r="B117" s="15"/>
      <c r="C117" s="15"/>
      <c r="D117" s="15"/>
      <c r="E117" s="15"/>
      <c r="F117" s="15"/>
      <c r="G117" s="15"/>
      <c r="H117" s="15"/>
    </row>
    <row r="118" spans="1:8">
      <c r="A118" s="15"/>
      <c r="B118" s="15"/>
      <c r="C118" s="15"/>
      <c r="D118" s="15"/>
      <c r="E118" s="15"/>
      <c r="F118" s="15"/>
      <c r="G118" s="15"/>
      <c r="H118" s="15"/>
    </row>
    <row r="119" spans="1:8">
      <c r="A119" s="15"/>
      <c r="B119" s="15"/>
      <c r="C119" s="15"/>
      <c r="D119" s="15"/>
      <c r="E119" s="15"/>
      <c r="F119" s="15"/>
      <c r="G119" s="15"/>
      <c r="H119" s="15"/>
    </row>
    <row r="120" spans="1:8">
      <c r="A120" s="15"/>
      <c r="B120" s="15"/>
      <c r="C120" s="15"/>
      <c r="D120" s="15"/>
      <c r="E120" s="15"/>
      <c r="F120" s="15"/>
      <c r="G120" s="15"/>
      <c r="H120" s="15"/>
    </row>
    <row r="121" spans="1:8">
      <c r="A121" s="15"/>
      <c r="B121" s="15"/>
      <c r="C121" s="15"/>
      <c r="D121" s="15"/>
      <c r="E121" s="15"/>
      <c r="F121" s="15"/>
      <c r="G121" s="15"/>
      <c r="H121" s="15"/>
    </row>
    <row r="122" spans="1:8">
      <c r="A122" s="15"/>
      <c r="B122" s="15"/>
      <c r="C122" s="15"/>
      <c r="D122" s="15"/>
      <c r="E122" s="15"/>
      <c r="F122" s="15"/>
      <c r="G122" s="15"/>
      <c r="H122" s="15"/>
    </row>
    <row r="123" spans="1:8">
      <c r="A123" s="15"/>
      <c r="B123" s="15"/>
      <c r="C123" s="15"/>
      <c r="D123" s="15"/>
      <c r="E123" s="15"/>
      <c r="F123" s="15"/>
      <c r="G123" s="15"/>
      <c r="H123" s="15"/>
    </row>
    <row r="124" spans="1:8">
      <c r="A124" s="15"/>
      <c r="B124" s="15"/>
      <c r="C124" s="15"/>
      <c r="D124" s="15"/>
      <c r="E124" s="15"/>
      <c r="F124" s="15"/>
      <c r="G124" s="15"/>
      <c r="H124" s="15"/>
    </row>
    <row r="125" spans="1:8">
      <c r="A125" s="15"/>
      <c r="B125" s="15"/>
      <c r="C125" s="15"/>
      <c r="D125" s="15"/>
      <c r="E125" s="15"/>
      <c r="F125" s="15"/>
      <c r="G125" s="15"/>
      <c r="H125" s="15"/>
    </row>
    <row r="126" spans="1:8">
      <c r="A126" s="15"/>
      <c r="B126" s="15"/>
      <c r="C126" s="15"/>
      <c r="D126" s="15"/>
      <c r="E126" s="15"/>
      <c r="F126" s="15"/>
      <c r="G126" s="15"/>
      <c r="H126" s="15"/>
    </row>
    <row r="127" spans="1:8">
      <c r="A127" s="15"/>
      <c r="B127" s="15"/>
      <c r="C127" s="15"/>
      <c r="D127" s="15"/>
      <c r="E127" s="15"/>
      <c r="F127" s="15"/>
      <c r="G127" s="15"/>
      <c r="H127" s="15"/>
    </row>
    <row r="128" spans="1:8">
      <c r="A128" s="15"/>
      <c r="B128" s="15"/>
      <c r="C128" s="15"/>
      <c r="D128" s="15"/>
      <c r="E128" s="15"/>
      <c r="F128" s="15"/>
      <c r="G128" s="15"/>
      <c r="H128" s="15"/>
    </row>
    <row r="129" spans="1:8">
      <c r="A129" s="15"/>
      <c r="B129" s="15"/>
      <c r="C129" s="15"/>
      <c r="D129" s="15"/>
      <c r="E129" s="15"/>
      <c r="F129" s="15"/>
      <c r="G129" s="15"/>
      <c r="H129" s="15"/>
    </row>
    <row r="130" spans="1:8">
      <c r="A130" s="15"/>
      <c r="B130" s="15"/>
      <c r="C130" s="15"/>
      <c r="D130" s="15"/>
      <c r="E130" s="15"/>
      <c r="F130" s="15"/>
      <c r="G130" s="15"/>
      <c r="H130" s="15"/>
    </row>
    <row r="131" spans="1:8">
      <c r="A131" s="15"/>
      <c r="B131" s="15"/>
      <c r="C131" s="15"/>
      <c r="D131" s="15"/>
      <c r="E131" s="15"/>
      <c r="F131" s="15"/>
      <c r="G131" s="15"/>
      <c r="H131" s="15"/>
    </row>
    <row r="132" spans="1:8">
      <c r="A132" s="15"/>
      <c r="B132" s="15"/>
      <c r="C132" s="15"/>
      <c r="D132" s="15"/>
      <c r="E132" s="15"/>
      <c r="F132" s="15"/>
      <c r="G132" s="15"/>
      <c r="H132" s="15"/>
    </row>
    <row r="133" spans="1:8">
      <c r="A133" s="15"/>
      <c r="B133" s="15"/>
      <c r="C133" s="15"/>
      <c r="D133" s="15"/>
      <c r="E133" s="15"/>
      <c r="F133" s="15"/>
      <c r="G133" s="15"/>
      <c r="H133" s="15"/>
    </row>
    <row r="134" spans="1:8">
      <c r="A134" s="15"/>
      <c r="B134" s="15"/>
      <c r="C134" s="15"/>
      <c r="D134" s="15"/>
      <c r="E134" s="15"/>
      <c r="F134" s="15"/>
      <c r="G134" s="15"/>
      <c r="H134" s="15"/>
    </row>
    <row r="135" spans="1:8">
      <c r="A135" s="15"/>
      <c r="B135" s="15"/>
      <c r="C135" s="15"/>
      <c r="D135" s="15"/>
      <c r="E135" s="15"/>
      <c r="F135" s="15"/>
      <c r="G135" s="15"/>
      <c r="H135" s="15"/>
    </row>
    <row r="136" spans="1:8">
      <c r="A136" s="15"/>
      <c r="B136" s="15"/>
      <c r="C136" s="15"/>
      <c r="D136" s="15"/>
      <c r="E136" s="15"/>
      <c r="F136" s="15"/>
      <c r="G136" s="15"/>
      <c r="H136" s="15"/>
    </row>
    <row r="137" spans="1:8">
      <c r="A137" s="15"/>
      <c r="B137" s="15"/>
      <c r="C137" s="15"/>
      <c r="D137" s="15"/>
      <c r="E137" s="15"/>
      <c r="F137" s="15"/>
      <c r="G137" s="15"/>
      <c r="H137" s="15"/>
    </row>
    <row r="138" spans="1:8">
      <c r="A138" s="15"/>
      <c r="B138" s="15"/>
      <c r="C138" s="15"/>
      <c r="D138" s="15"/>
      <c r="E138" s="15"/>
      <c r="F138" s="15"/>
      <c r="G138" s="15"/>
      <c r="H138" s="15"/>
    </row>
    <row r="139" spans="1:8">
      <c r="A139" s="15"/>
      <c r="B139" s="15"/>
      <c r="C139" s="15"/>
      <c r="D139" s="15"/>
      <c r="E139" s="15"/>
      <c r="F139" s="15"/>
      <c r="G139" s="15"/>
      <c r="H139" s="15"/>
    </row>
    <row r="140" spans="1:8">
      <c r="A140" s="15"/>
      <c r="B140" s="15"/>
      <c r="C140" s="15"/>
      <c r="D140" s="15"/>
      <c r="E140" s="15"/>
      <c r="F140" s="15"/>
      <c r="G140" s="15"/>
      <c r="H140" s="15"/>
    </row>
    <row r="141" spans="1:8">
      <c r="A141" s="15"/>
      <c r="B141" s="15"/>
      <c r="C141" s="15"/>
      <c r="D141" s="15"/>
      <c r="E141" s="15"/>
      <c r="F141" s="15"/>
      <c r="G141" s="15"/>
      <c r="H141" s="15"/>
    </row>
    <row r="142" spans="1:8">
      <c r="A142" s="15"/>
      <c r="B142" s="15"/>
      <c r="C142" s="15"/>
      <c r="D142" s="15"/>
      <c r="E142" s="15"/>
      <c r="F142" s="15"/>
      <c r="G142" s="15"/>
      <c r="H142" s="15"/>
    </row>
    <row r="143" spans="1:8">
      <c r="A143" s="15"/>
      <c r="B143" s="15"/>
      <c r="C143" s="15"/>
      <c r="D143" s="15"/>
      <c r="E143" s="15"/>
      <c r="F143" s="15"/>
      <c r="G143" s="15"/>
      <c r="H143" s="15"/>
    </row>
    <row r="144" spans="1:8">
      <c r="A144" s="15"/>
      <c r="B144" s="15"/>
      <c r="C144" s="15"/>
      <c r="D144" s="15"/>
      <c r="E144" s="15"/>
      <c r="F144" s="15"/>
      <c r="G144" s="15"/>
      <c r="H144" s="15"/>
    </row>
    <row r="145" spans="1:8">
      <c r="A145" s="15"/>
      <c r="B145" s="15"/>
      <c r="C145" s="15"/>
      <c r="D145" s="15"/>
      <c r="E145" s="15"/>
      <c r="F145" s="15"/>
      <c r="G145" s="15"/>
      <c r="H145" s="15"/>
    </row>
    <row r="146" spans="1:8">
      <c r="A146" s="15"/>
      <c r="B146" s="15"/>
      <c r="C146" s="15"/>
      <c r="D146" s="15"/>
      <c r="E146" s="15"/>
      <c r="F146" s="15"/>
      <c r="G146" s="15"/>
      <c r="H146" s="15"/>
    </row>
    <row r="147" spans="1:8">
      <c r="A147" s="15"/>
      <c r="B147" s="15"/>
      <c r="C147" s="15"/>
      <c r="D147" s="15"/>
      <c r="E147" s="15"/>
      <c r="F147" s="15"/>
      <c r="G147" s="15"/>
      <c r="H147" s="15"/>
    </row>
    <row r="148" spans="1:8">
      <c r="A148" s="15"/>
      <c r="B148" s="15"/>
      <c r="C148" s="15"/>
      <c r="D148" s="15"/>
      <c r="E148" s="15"/>
      <c r="F148" s="15"/>
      <c r="G148" s="15"/>
      <c r="H148" s="15"/>
    </row>
    <row r="149" spans="1:8">
      <c r="A149" s="15"/>
      <c r="B149" s="15"/>
      <c r="C149" s="15"/>
      <c r="D149" s="15"/>
      <c r="E149" s="15"/>
      <c r="F149" s="15"/>
      <c r="G149" s="15"/>
      <c r="H149" s="15"/>
    </row>
    <row r="150" spans="1:8">
      <c r="A150" s="15"/>
      <c r="B150" s="15"/>
      <c r="C150" s="15"/>
      <c r="D150" s="15"/>
      <c r="E150" s="15"/>
      <c r="F150" s="15"/>
      <c r="G150" s="15"/>
      <c r="H150" s="15"/>
    </row>
    <row r="151" spans="1:8">
      <c r="A151" s="15"/>
      <c r="B151" s="15"/>
      <c r="C151" s="15"/>
      <c r="D151" s="15"/>
      <c r="E151" s="15"/>
      <c r="F151" s="15"/>
      <c r="G151" s="15"/>
      <c r="H151" s="15"/>
    </row>
    <row r="152" spans="1:8">
      <c r="A152" s="15"/>
      <c r="B152" s="15"/>
      <c r="C152" s="15"/>
      <c r="D152" s="15"/>
      <c r="E152" s="15"/>
      <c r="F152" s="15"/>
      <c r="G152" s="15"/>
      <c r="H152" s="15"/>
    </row>
    <row r="153" spans="1:8">
      <c r="A153" s="15"/>
      <c r="B153" s="15"/>
      <c r="C153" s="15"/>
      <c r="D153" s="15"/>
      <c r="E153" s="15"/>
      <c r="F153" s="15"/>
      <c r="G153" s="15"/>
      <c r="H153" s="15"/>
    </row>
    <row r="154" spans="1:8">
      <c r="A154" s="15"/>
      <c r="B154" s="15"/>
      <c r="C154" s="15"/>
      <c r="D154" s="15"/>
      <c r="E154" s="15"/>
      <c r="F154" s="15"/>
      <c r="G154" s="15"/>
      <c r="H154" s="15"/>
    </row>
    <row r="155" spans="1:8">
      <c r="A155" s="15"/>
      <c r="B155" s="15"/>
      <c r="C155" s="15"/>
      <c r="D155" s="15"/>
      <c r="E155" s="15"/>
      <c r="F155" s="15"/>
      <c r="G155" s="15"/>
      <c r="H155" s="15"/>
    </row>
    <row r="156" spans="1:8">
      <c r="A156" s="15"/>
      <c r="B156" s="15"/>
      <c r="C156" s="15"/>
      <c r="D156" s="15"/>
      <c r="E156" s="15"/>
      <c r="F156" s="15"/>
      <c r="G156" s="15"/>
      <c r="H156" s="15"/>
    </row>
    <row r="157" spans="1:8">
      <c r="A157" s="15"/>
      <c r="B157" s="15"/>
      <c r="C157" s="15"/>
      <c r="D157" s="15"/>
      <c r="E157" s="15"/>
      <c r="F157" s="15"/>
      <c r="G157" s="15"/>
      <c r="H157" s="15"/>
    </row>
    <row r="158" spans="1:8">
      <c r="A158" s="15"/>
      <c r="B158" s="15"/>
      <c r="C158" s="15"/>
      <c r="D158" s="15"/>
      <c r="E158" s="15"/>
      <c r="F158" s="15"/>
      <c r="G158" s="15"/>
      <c r="H158" s="15"/>
    </row>
    <row r="159" spans="1:8">
      <c r="A159" s="15"/>
      <c r="B159" s="15"/>
      <c r="C159" s="15"/>
      <c r="D159" s="15"/>
      <c r="E159" s="15"/>
      <c r="F159" s="15"/>
      <c r="G159" s="15"/>
      <c r="H159" s="15"/>
    </row>
    <row r="160" spans="1:8">
      <c r="A160" s="15"/>
      <c r="B160" s="15"/>
      <c r="C160" s="15"/>
      <c r="D160" s="15"/>
      <c r="E160" s="15"/>
      <c r="F160" s="15"/>
      <c r="G160" s="15"/>
      <c r="H160" s="15"/>
    </row>
    <row r="161" spans="1:8">
      <c r="A161" s="15"/>
      <c r="B161" s="15"/>
      <c r="C161" s="15"/>
      <c r="D161" s="15"/>
      <c r="E161" s="15"/>
      <c r="F161" s="15"/>
      <c r="G161" s="15"/>
      <c r="H161" s="15"/>
    </row>
    <row r="162" spans="1:8">
      <c r="A162" s="15"/>
      <c r="B162" s="15"/>
      <c r="C162" s="15"/>
      <c r="D162" s="15"/>
      <c r="E162" s="15"/>
      <c r="F162" s="15"/>
      <c r="G162" s="15"/>
      <c r="H162" s="15"/>
    </row>
    <row r="163" spans="1:8">
      <c r="A163" s="15"/>
      <c r="B163" s="15"/>
      <c r="C163" s="15"/>
      <c r="D163" s="15"/>
      <c r="E163" s="15"/>
      <c r="F163" s="15"/>
      <c r="G163" s="15"/>
      <c r="H163" s="15"/>
    </row>
    <row r="164" spans="1:8">
      <c r="A164" s="15"/>
      <c r="B164" s="15"/>
      <c r="C164" s="15"/>
      <c r="D164" s="15"/>
      <c r="E164" s="15"/>
      <c r="F164" s="15"/>
      <c r="G164" s="15"/>
      <c r="H164" s="15"/>
    </row>
    <row r="165" spans="1:8">
      <c r="A165" s="15"/>
      <c r="B165" s="15"/>
      <c r="C165" s="15"/>
      <c r="D165" s="15"/>
      <c r="E165" s="15"/>
      <c r="F165" s="15"/>
      <c r="G165" s="15"/>
      <c r="H165" s="15"/>
    </row>
    <row r="166" spans="1:8">
      <c r="A166" s="15"/>
      <c r="B166" s="15"/>
      <c r="C166" s="15"/>
      <c r="D166" s="15"/>
      <c r="E166" s="15"/>
      <c r="F166" s="15"/>
      <c r="G166" s="15"/>
      <c r="H166" s="15"/>
    </row>
    <row r="167" spans="1:8">
      <c r="A167" s="15"/>
      <c r="B167" s="15"/>
      <c r="C167" s="15"/>
      <c r="D167" s="15"/>
      <c r="E167" s="15"/>
      <c r="F167" s="15"/>
      <c r="G167" s="15"/>
      <c r="H167" s="15"/>
    </row>
    <row r="168" spans="1:8">
      <c r="A168" s="15"/>
      <c r="B168" s="15"/>
      <c r="C168" s="15"/>
      <c r="D168" s="15"/>
      <c r="E168" s="15"/>
      <c r="F168" s="15"/>
      <c r="G168" s="15"/>
      <c r="H168" s="15"/>
    </row>
    <row r="169" spans="1:8">
      <c r="A169" s="15"/>
      <c r="B169" s="15"/>
      <c r="C169" s="15"/>
      <c r="D169" s="15"/>
      <c r="E169" s="15"/>
      <c r="F169" s="15"/>
      <c r="G169" s="15"/>
      <c r="H169" s="15"/>
    </row>
    <row r="170" spans="1:8">
      <c r="A170" s="15"/>
      <c r="B170" s="15"/>
      <c r="C170" s="15"/>
      <c r="D170" s="15"/>
      <c r="E170" s="15"/>
      <c r="F170" s="15"/>
      <c r="G170" s="15"/>
      <c r="H170" s="15"/>
    </row>
    <row r="171" spans="1:8">
      <c r="A171" s="15"/>
      <c r="B171" s="15"/>
      <c r="C171" s="15"/>
      <c r="D171" s="15"/>
      <c r="E171" s="15"/>
      <c r="F171" s="15"/>
      <c r="G171" s="15"/>
      <c r="H171" s="15"/>
    </row>
    <row r="172" spans="1:8">
      <c r="A172" s="15"/>
      <c r="B172" s="15"/>
      <c r="C172" s="15"/>
      <c r="D172" s="15"/>
      <c r="E172" s="15"/>
      <c r="F172" s="15"/>
      <c r="G172" s="15"/>
      <c r="H172" s="15"/>
    </row>
    <row r="173" spans="1:8">
      <c r="A173" s="15"/>
      <c r="B173" s="15"/>
      <c r="C173" s="15"/>
      <c r="D173" s="15"/>
      <c r="E173" s="15"/>
      <c r="F173" s="15"/>
      <c r="G173" s="15"/>
      <c r="H173" s="15"/>
    </row>
    <row r="174" spans="1:8">
      <c r="A174" s="15"/>
      <c r="B174" s="15"/>
      <c r="C174" s="15"/>
      <c r="D174" s="15"/>
      <c r="E174" s="15"/>
      <c r="F174" s="15"/>
      <c r="G174" s="15"/>
      <c r="H174" s="15"/>
    </row>
    <row r="175" spans="1:8">
      <c r="A175" s="15"/>
      <c r="B175" s="15"/>
      <c r="C175" s="15"/>
      <c r="D175" s="15"/>
      <c r="E175" s="15"/>
      <c r="F175" s="15"/>
      <c r="G175" s="15"/>
      <c r="H175" s="15"/>
    </row>
    <row r="176" spans="1:8">
      <c r="A176" s="15"/>
      <c r="B176" s="15"/>
      <c r="C176" s="15"/>
      <c r="D176" s="15"/>
      <c r="E176" s="15"/>
      <c r="F176" s="15"/>
      <c r="G176" s="15"/>
      <c r="H176" s="15"/>
    </row>
    <row r="177" spans="1:8">
      <c r="A177" s="15"/>
      <c r="B177" s="15"/>
      <c r="C177" s="15"/>
      <c r="D177" s="15"/>
      <c r="E177" s="15"/>
      <c r="F177" s="15"/>
      <c r="G177" s="15"/>
      <c r="H177" s="15"/>
    </row>
    <row r="178" spans="1:8">
      <c r="A178" s="15"/>
      <c r="B178" s="15"/>
      <c r="C178" s="15"/>
      <c r="D178" s="15"/>
      <c r="E178" s="15"/>
      <c r="F178" s="15"/>
      <c r="G178" s="15"/>
      <c r="H178" s="15"/>
    </row>
    <row r="179" spans="1:8">
      <c r="A179" s="15"/>
      <c r="B179" s="15"/>
      <c r="C179" s="15"/>
      <c r="D179" s="15"/>
      <c r="E179" s="15"/>
      <c r="F179" s="15"/>
      <c r="G179" s="15"/>
      <c r="H179" s="15"/>
    </row>
    <row r="180" spans="1:8">
      <c r="A180" s="15"/>
      <c r="B180" s="15"/>
      <c r="C180" s="15"/>
      <c r="D180" s="15"/>
      <c r="E180" s="15"/>
      <c r="F180" s="15"/>
      <c r="G180" s="15"/>
      <c r="H180" s="15"/>
    </row>
    <row r="181" spans="1:8">
      <c r="A181" s="15"/>
      <c r="B181" s="15"/>
      <c r="C181" s="15"/>
      <c r="D181" s="15"/>
      <c r="E181" s="15"/>
      <c r="F181" s="15"/>
      <c r="G181" s="15"/>
      <c r="H181" s="15"/>
    </row>
    <row r="182" spans="1:8">
      <c r="A182" s="15"/>
      <c r="B182" s="15"/>
      <c r="C182" s="15"/>
      <c r="D182" s="15"/>
      <c r="E182" s="15"/>
      <c r="F182" s="15"/>
      <c r="G182" s="15"/>
      <c r="H182" s="15"/>
    </row>
    <row r="183" spans="1:8">
      <c r="A183" s="15"/>
      <c r="B183" s="15"/>
      <c r="C183" s="15"/>
      <c r="D183" s="15"/>
      <c r="E183" s="15"/>
      <c r="F183" s="15"/>
      <c r="G183" s="15"/>
      <c r="H183" s="15"/>
    </row>
    <row r="184" spans="1:8">
      <c r="A184" s="15"/>
      <c r="B184" s="15"/>
      <c r="C184" s="15"/>
      <c r="D184" s="15"/>
      <c r="E184" s="15"/>
      <c r="F184" s="15"/>
      <c r="G184" s="15"/>
      <c r="H184" s="15"/>
    </row>
    <row r="185" spans="1:8">
      <c r="A185" s="15"/>
      <c r="B185" s="15"/>
      <c r="C185" s="15"/>
      <c r="D185" s="15"/>
      <c r="E185" s="15"/>
      <c r="F185" s="15"/>
      <c r="G185" s="15"/>
      <c r="H185" s="15"/>
    </row>
    <row r="186" spans="1:8">
      <c r="A186" s="15"/>
      <c r="B186" s="15"/>
      <c r="C186" s="15"/>
      <c r="D186" s="15"/>
      <c r="E186" s="15"/>
      <c r="F186" s="15"/>
      <c r="G186" s="15"/>
      <c r="H186" s="15"/>
    </row>
    <row r="187" spans="1:8">
      <c r="A187" s="15"/>
      <c r="B187" s="15"/>
      <c r="C187" s="15"/>
      <c r="D187" s="15"/>
      <c r="E187" s="15"/>
      <c r="F187" s="15"/>
      <c r="G187" s="15"/>
      <c r="H187" s="15"/>
    </row>
    <row r="188" spans="1:8">
      <c r="A188" s="15"/>
      <c r="B188" s="15"/>
      <c r="C188" s="15"/>
      <c r="D188" s="15"/>
      <c r="E188" s="15"/>
      <c r="F188" s="15"/>
      <c r="G188" s="15"/>
      <c r="H188" s="15"/>
    </row>
    <row r="189" spans="1:8">
      <c r="A189" s="15"/>
      <c r="B189" s="15"/>
      <c r="C189" s="15"/>
      <c r="D189" s="15"/>
      <c r="E189" s="15"/>
      <c r="F189" s="15"/>
      <c r="G189" s="15"/>
      <c r="H189" s="15"/>
    </row>
    <row r="190" spans="1:8">
      <c r="A190" s="15"/>
      <c r="B190" s="15"/>
      <c r="C190" s="15"/>
      <c r="D190" s="15"/>
      <c r="E190" s="15"/>
      <c r="F190" s="15"/>
      <c r="G190" s="15"/>
      <c r="H190" s="15"/>
    </row>
    <row r="191" spans="1:8">
      <c r="A191" s="15"/>
      <c r="B191" s="15"/>
      <c r="C191" s="15"/>
      <c r="D191" s="15"/>
      <c r="E191" s="15"/>
      <c r="F191" s="15"/>
      <c r="G191" s="15"/>
      <c r="H191" s="15"/>
    </row>
    <row r="192" spans="1:8">
      <c r="A192" s="15"/>
      <c r="B192" s="15"/>
      <c r="C192" s="15"/>
      <c r="D192" s="15"/>
      <c r="E192" s="15"/>
      <c r="F192" s="15"/>
      <c r="G192" s="15"/>
      <c r="H192" s="15"/>
    </row>
    <row r="193" spans="1:8">
      <c r="A193" s="15"/>
      <c r="B193" s="15"/>
      <c r="C193" s="15"/>
      <c r="D193" s="15"/>
      <c r="E193" s="15"/>
      <c r="F193" s="15"/>
      <c r="G193" s="15"/>
      <c r="H193" s="15"/>
    </row>
    <row r="194" spans="1:8">
      <c r="A194" s="15"/>
      <c r="B194" s="15"/>
      <c r="C194" s="15"/>
      <c r="D194" s="15"/>
      <c r="E194" s="15"/>
      <c r="F194" s="15"/>
      <c r="G194" s="15"/>
      <c r="H194" s="15"/>
    </row>
    <row r="195" spans="1:8">
      <c r="A195" s="15"/>
      <c r="B195" s="15"/>
      <c r="C195" s="15"/>
      <c r="D195" s="15"/>
      <c r="E195" s="15"/>
      <c r="F195" s="15"/>
      <c r="G195" s="15"/>
      <c r="H195" s="15"/>
    </row>
    <row r="196" spans="1:8">
      <c r="A196" s="15"/>
      <c r="B196" s="15"/>
      <c r="C196" s="15"/>
      <c r="D196" s="15"/>
      <c r="E196" s="15"/>
      <c r="F196" s="15"/>
      <c r="G196" s="15"/>
      <c r="H196" s="15"/>
    </row>
    <row r="197" spans="1:8">
      <c r="A197" s="15"/>
      <c r="B197" s="15"/>
      <c r="C197" s="15"/>
      <c r="D197" s="15"/>
      <c r="E197" s="15"/>
      <c r="F197" s="15"/>
      <c r="G197" s="15"/>
      <c r="H197" s="15"/>
    </row>
    <row r="198" spans="1:8">
      <c r="A198" s="15"/>
      <c r="B198" s="15"/>
      <c r="C198" s="15"/>
      <c r="D198" s="15"/>
      <c r="E198" s="15"/>
      <c r="F198" s="15"/>
      <c r="G198" s="15"/>
      <c r="H198" s="15"/>
    </row>
    <row r="199" spans="1:8">
      <c r="A199" s="15"/>
      <c r="B199" s="15"/>
      <c r="C199" s="15"/>
      <c r="D199" s="15"/>
      <c r="E199" s="15"/>
      <c r="F199" s="15"/>
      <c r="G199" s="15"/>
      <c r="H199" s="15"/>
    </row>
    <row r="200" spans="1:8">
      <c r="A200" s="15"/>
      <c r="B200" s="15"/>
      <c r="C200" s="15"/>
      <c r="D200" s="15"/>
      <c r="E200" s="15"/>
      <c r="F200" s="15"/>
      <c r="G200" s="15"/>
      <c r="H200" s="15"/>
    </row>
    <row r="201" spans="1:8">
      <c r="A201" s="15"/>
      <c r="B201" s="15"/>
      <c r="C201" s="15"/>
      <c r="D201" s="15"/>
      <c r="E201" s="15"/>
      <c r="F201" s="15"/>
      <c r="G201" s="15"/>
      <c r="H201" s="15"/>
    </row>
    <row r="202" spans="1:8">
      <c r="A202" s="15"/>
      <c r="B202" s="15"/>
      <c r="C202" s="15"/>
      <c r="D202" s="15"/>
      <c r="E202" s="15"/>
      <c r="F202" s="15"/>
      <c r="G202" s="15"/>
      <c r="H202" s="15"/>
    </row>
    <row r="203" spans="1:8">
      <c r="A203" s="15"/>
      <c r="B203" s="15"/>
      <c r="C203" s="15"/>
      <c r="D203" s="15"/>
      <c r="E203" s="15"/>
      <c r="F203" s="15"/>
      <c r="G203" s="15"/>
      <c r="H203" s="15"/>
    </row>
    <row r="204" spans="1:8">
      <c r="A204" s="15"/>
      <c r="B204" s="15"/>
      <c r="C204" s="15"/>
      <c r="D204" s="15"/>
      <c r="E204" s="15"/>
      <c r="F204" s="15"/>
      <c r="G204" s="15"/>
      <c r="H204" s="15"/>
    </row>
    <row r="205" spans="1:8">
      <c r="A205" s="15"/>
      <c r="B205" s="15"/>
      <c r="C205" s="15"/>
      <c r="D205" s="15"/>
      <c r="E205" s="15"/>
      <c r="F205" s="15"/>
      <c r="G205" s="15"/>
      <c r="H205" s="15"/>
    </row>
    <row r="206" spans="1:8">
      <c r="A206" s="15"/>
      <c r="B206" s="15"/>
      <c r="C206" s="15"/>
      <c r="D206" s="15"/>
      <c r="E206" s="15"/>
      <c r="F206" s="15"/>
      <c r="G206" s="15"/>
      <c r="H206" s="15"/>
    </row>
    <row r="207" spans="1:8">
      <c r="A207" s="15"/>
      <c r="B207" s="15"/>
      <c r="C207" s="15"/>
      <c r="D207" s="15"/>
      <c r="E207" s="15"/>
      <c r="F207" s="15"/>
      <c r="G207" s="15"/>
      <c r="H207" s="15"/>
    </row>
    <row r="208" spans="1:8">
      <c r="A208" s="15"/>
      <c r="B208" s="15"/>
      <c r="C208" s="15"/>
      <c r="D208" s="15"/>
      <c r="E208" s="15"/>
      <c r="F208" s="15"/>
      <c r="G208" s="15"/>
      <c r="H208" s="15"/>
    </row>
    <row r="209" spans="1:8">
      <c r="A209" s="15"/>
      <c r="B209" s="15"/>
      <c r="C209" s="15"/>
      <c r="D209" s="15"/>
      <c r="E209" s="15"/>
      <c r="F209" s="15"/>
      <c r="G209" s="15"/>
      <c r="H209" s="15"/>
    </row>
    <row r="210" spans="1:8">
      <c r="A210" s="15"/>
      <c r="B210" s="15"/>
      <c r="C210" s="15"/>
      <c r="D210" s="15"/>
      <c r="E210" s="15"/>
      <c r="F210" s="15"/>
      <c r="G210" s="15"/>
      <c r="H210" s="15"/>
    </row>
    <row r="211" spans="1:8">
      <c r="A211" s="15"/>
      <c r="B211" s="15"/>
      <c r="C211" s="15"/>
      <c r="D211" s="15"/>
      <c r="E211" s="15"/>
      <c r="F211" s="15"/>
      <c r="G211" s="15"/>
      <c r="H211" s="15"/>
    </row>
    <row r="212" spans="1:8">
      <c r="A212" s="15"/>
      <c r="B212" s="15"/>
      <c r="C212" s="15"/>
      <c r="D212" s="15"/>
      <c r="E212" s="15"/>
      <c r="F212" s="15"/>
      <c r="G212" s="15"/>
      <c r="H212" s="15"/>
    </row>
    <row r="213" spans="1:8">
      <c r="A213" s="15"/>
      <c r="B213" s="15"/>
      <c r="C213" s="15"/>
      <c r="D213" s="15"/>
      <c r="E213" s="15"/>
      <c r="F213" s="15"/>
      <c r="G213" s="15"/>
      <c r="H213" s="15"/>
    </row>
    <row r="214" spans="1:8">
      <c r="A214" s="15"/>
      <c r="B214" s="15"/>
      <c r="C214" s="15"/>
      <c r="D214" s="15"/>
      <c r="E214" s="15"/>
      <c r="F214" s="15"/>
      <c r="G214" s="15"/>
      <c r="H214" s="15"/>
    </row>
    <row r="215" spans="1:8">
      <c r="A215" s="15"/>
      <c r="B215" s="15"/>
      <c r="C215" s="15"/>
      <c r="D215" s="15"/>
      <c r="E215" s="15"/>
      <c r="F215" s="15"/>
      <c r="G215" s="15"/>
      <c r="H215" s="15"/>
    </row>
    <row r="216" spans="1:8">
      <c r="A216" s="15"/>
      <c r="B216" s="15"/>
      <c r="C216" s="15"/>
      <c r="D216" s="15"/>
      <c r="E216" s="15"/>
      <c r="F216" s="15"/>
      <c r="G216" s="15"/>
      <c r="H216" s="15"/>
    </row>
    <row r="217" spans="1:8">
      <c r="A217" s="15"/>
      <c r="B217" s="15"/>
      <c r="C217" s="15"/>
      <c r="D217" s="15"/>
      <c r="E217" s="15"/>
      <c r="F217" s="15"/>
      <c r="G217" s="15"/>
      <c r="H217" s="15"/>
    </row>
    <row r="218" spans="1:8">
      <c r="A218" s="15"/>
      <c r="B218" s="15"/>
      <c r="C218" s="15"/>
      <c r="D218" s="15"/>
      <c r="E218" s="15"/>
      <c r="F218" s="15"/>
      <c r="G218" s="15"/>
      <c r="H218" s="15"/>
    </row>
    <row r="219" spans="1:8">
      <c r="A219" s="15"/>
      <c r="B219" s="15"/>
      <c r="C219" s="15"/>
      <c r="D219" s="15"/>
      <c r="E219" s="15"/>
      <c r="F219" s="15"/>
      <c r="G219" s="15"/>
      <c r="H219" s="15"/>
    </row>
    <row r="220" spans="1:8">
      <c r="A220" s="15"/>
      <c r="B220" s="15"/>
      <c r="C220" s="15"/>
      <c r="D220" s="15"/>
      <c r="E220" s="15"/>
      <c r="F220" s="15"/>
      <c r="G220" s="15"/>
      <c r="H220" s="15"/>
    </row>
    <row r="221" spans="1:8">
      <c r="A221" s="15"/>
      <c r="B221" s="15"/>
      <c r="C221" s="15"/>
      <c r="D221" s="15"/>
      <c r="E221" s="15"/>
      <c r="F221" s="15"/>
      <c r="G221" s="15"/>
      <c r="H221" s="15"/>
    </row>
    <row r="222" spans="1:8">
      <c r="A222" s="15"/>
      <c r="B222" s="15"/>
      <c r="C222" s="15"/>
      <c r="D222" s="15"/>
      <c r="E222" s="15"/>
      <c r="F222" s="15"/>
      <c r="G222" s="15"/>
      <c r="H222" s="15"/>
    </row>
    <row r="223" spans="1:8">
      <c r="A223" s="15"/>
      <c r="B223" s="15"/>
      <c r="C223" s="15"/>
      <c r="D223" s="15"/>
      <c r="E223" s="15"/>
      <c r="F223" s="15"/>
      <c r="G223" s="15"/>
      <c r="H223" s="15"/>
    </row>
    <row r="224" spans="1:8">
      <c r="A224" s="15"/>
      <c r="B224" s="15"/>
      <c r="C224" s="15"/>
      <c r="D224" s="15"/>
      <c r="E224" s="15"/>
      <c r="F224" s="15"/>
      <c r="G224" s="15"/>
      <c r="H224" s="15"/>
    </row>
    <row r="225" spans="1:8">
      <c r="A225" s="15"/>
      <c r="B225" s="15"/>
      <c r="C225" s="15"/>
      <c r="D225" s="15"/>
      <c r="E225" s="15"/>
      <c r="F225" s="15"/>
      <c r="G225" s="15"/>
      <c r="H225" s="15"/>
    </row>
    <row r="226" spans="1:8">
      <c r="A226" s="15"/>
      <c r="B226" s="15"/>
      <c r="C226" s="15"/>
      <c r="D226" s="15"/>
      <c r="E226" s="15"/>
      <c r="F226" s="15"/>
      <c r="G226" s="15"/>
      <c r="H226" s="15"/>
    </row>
    <row r="227" spans="1:8">
      <c r="A227" s="15"/>
      <c r="B227" s="15"/>
      <c r="C227" s="15"/>
      <c r="D227" s="15"/>
      <c r="E227" s="15"/>
      <c r="F227" s="15"/>
      <c r="G227" s="15"/>
      <c r="H227" s="15"/>
    </row>
    <row r="228" spans="1:8">
      <c r="A228" s="15"/>
      <c r="B228" s="15"/>
      <c r="C228" s="15"/>
      <c r="D228" s="15"/>
      <c r="E228" s="15"/>
      <c r="F228" s="15"/>
      <c r="G228" s="15"/>
      <c r="H228" s="15"/>
    </row>
    <row r="229" spans="1:8">
      <c r="A229" s="15"/>
      <c r="B229" s="15"/>
      <c r="C229" s="15"/>
      <c r="D229" s="15"/>
      <c r="E229" s="15"/>
      <c r="F229" s="15"/>
      <c r="G229" s="15"/>
      <c r="H229" s="15"/>
    </row>
    <row r="230" spans="1:8">
      <c r="A230" s="15"/>
      <c r="B230" s="15"/>
      <c r="C230" s="15"/>
      <c r="D230" s="15"/>
      <c r="E230" s="15"/>
      <c r="F230" s="15"/>
      <c r="G230" s="15"/>
      <c r="H230" s="15"/>
    </row>
    <row r="231" spans="1:8">
      <c r="A231" s="15"/>
      <c r="B231" s="15"/>
      <c r="C231" s="15"/>
      <c r="D231" s="15"/>
      <c r="E231" s="15"/>
      <c r="F231" s="15"/>
      <c r="G231" s="15"/>
      <c r="H231" s="15"/>
    </row>
    <row r="232" spans="1:8">
      <c r="A232" s="15"/>
      <c r="B232" s="15"/>
      <c r="C232" s="15"/>
      <c r="D232" s="15"/>
      <c r="E232" s="15"/>
      <c r="F232" s="15"/>
      <c r="G232" s="15"/>
      <c r="H232" s="15"/>
    </row>
    <row r="233" spans="1:8">
      <c r="A233" s="15"/>
      <c r="B233" s="15"/>
      <c r="C233" s="15"/>
      <c r="D233" s="15"/>
      <c r="E233" s="15"/>
      <c r="F233" s="15"/>
      <c r="G233" s="15"/>
      <c r="H233" s="15"/>
    </row>
    <row r="234" spans="1:8">
      <c r="A234" s="15"/>
      <c r="B234" s="15"/>
      <c r="C234" s="15"/>
      <c r="D234" s="15"/>
      <c r="E234" s="15"/>
      <c r="F234" s="15"/>
      <c r="G234" s="15"/>
      <c r="H234" s="15"/>
    </row>
    <row r="235" spans="1:8">
      <c r="A235" s="15"/>
      <c r="B235" s="15"/>
      <c r="C235" s="15"/>
      <c r="D235" s="15"/>
      <c r="E235" s="15"/>
      <c r="F235" s="15"/>
      <c r="G235" s="15"/>
      <c r="H235" s="15"/>
    </row>
    <row r="236" spans="1:8">
      <c r="A236" s="15"/>
      <c r="B236" s="15"/>
      <c r="C236" s="15"/>
      <c r="D236" s="15"/>
      <c r="E236" s="15"/>
      <c r="F236" s="15"/>
      <c r="G236" s="15"/>
      <c r="H236" s="15"/>
    </row>
    <row r="237" spans="1:8">
      <c r="A237" s="15"/>
      <c r="B237" s="15"/>
      <c r="C237" s="15"/>
      <c r="D237" s="15"/>
      <c r="E237" s="15"/>
      <c r="F237" s="15"/>
      <c r="G237" s="15"/>
      <c r="H237" s="15"/>
    </row>
    <row r="238" spans="1:8">
      <c r="A238" s="15"/>
      <c r="B238" s="15"/>
      <c r="C238" s="15"/>
      <c r="D238" s="15"/>
      <c r="E238" s="15"/>
      <c r="F238" s="15"/>
      <c r="G238" s="15"/>
      <c r="H238" s="15"/>
    </row>
    <row r="239" spans="1:8">
      <c r="A239" s="15"/>
      <c r="B239" s="15"/>
      <c r="C239" s="15"/>
      <c r="D239" s="15"/>
      <c r="E239" s="15"/>
      <c r="F239" s="15"/>
      <c r="G239" s="15"/>
      <c r="H239" s="15"/>
    </row>
    <row r="240" spans="1:8">
      <c r="A240" s="15"/>
      <c r="B240" s="15"/>
      <c r="C240" s="15"/>
      <c r="D240" s="15"/>
      <c r="E240" s="15"/>
      <c r="F240" s="15"/>
      <c r="G240" s="15"/>
      <c r="H240" s="15"/>
    </row>
    <row r="241" spans="1:8">
      <c r="A241" s="15"/>
      <c r="B241" s="15"/>
      <c r="C241" s="15"/>
      <c r="D241" s="15"/>
      <c r="E241" s="15"/>
      <c r="F241" s="15"/>
      <c r="G241" s="15"/>
      <c r="H241" s="15"/>
    </row>
    <row r="242" spans="1:8">
      <c r="A242" s="15"/>
      <c r="B242" s="15"/>
      <c r="C242" s="15"/>
      <c r="D242" s="15"/>
      <c r="E242" s="15"/>
      <c r="F242" s="15"/>
      <c r="G242" s="15"/>
      <c r="H242" s="15"/>
    </row>
    <row r="243" spans="1:8">
      <c r="A243" s="15"/>
      <c r="B243" s="15"/>
      <c r="C243" s="15"/>
      <c r="D243" s="15"/>
      <c r="E243" s="15"/>
      <c r="F243" s="15"/>
      <c r="G243" s="15"/>
      <c r="H243" s="15"/>
    </row>
    <row r="244" spans="1:8">
      <c r="A244" s="15"/>
      <c r="B244" s="15"/>
      <c r="C244" s="15"/>
      <c r="D244" s="15"/>
      <c r="E244" s="15"/>
      <c r="F244" s="15"/>
      <c r="G244" s="15"/>
      <c r="H244" s="15"/>
    </row>
    <row r="245" spans="1:8">
      <c r="A245" s="15"/>
      <c r="B245" s="15"/>
      <c r="C245" s="15"/>
      <c r="D245" s="15"/>
      <c r="E245" s="15"/>
      <c r="F245" s="15"/>
      <c r="G245" s="15"/>
      <c r="H245" s="15"/>
    </row>
    <row r="246" spans="1:8">
      <c r="A246" s="15"/>
      <c r="B246" s="15"/>
      <c r="C246" s="15"/>
      <c r="D246" s="15"/>
      <c r="E246" s="15"/>
      <c r="F246" s="15"/>
      <c r="G246" s="15"/>
      <c r="H246" s="15"/>
    </row>
    <row r="247" spans="1:8">
      <c r="A247" s="15"/>
      <c r="B247" s="15"/>
      <c r="C247" s="15"/>
      <c r="D247" s="15"/>
      <c r="E247" s="15"/>
      <c r="F247" s="15"/>
      <c r="G247" s="15"/>
      <c r="H247" s="15"/>
    </row>
    <row r="248" spans="1:8">
      <c r="A248" s="15"/>
      <c r="B248" s="15"/>
      <c r="C248" s="15"/>
      <c r="D248" s="15"/>
      <c r="E248" s="15"/>
      <c r="F248" s="15"/>
      <c r="G248" s="15"/>
      <c r="H248" s="15"/>
    </row>
    <row r="249" spans="1:8">
      <c r="A249" s="15"/>
      <c r="B249" s="15"/>
      <c r="C249" s="15"/>
      <c r="D249" s="15"/>
      <c r="E249" s="15"/>
      <c r="F249" s="15"/>
      <c r="G249" s="15"/>
      <c r="H249" s="15"/>
    </row>
    <row r="250" spans="1:8">
      <c r="A250" s="15"/>
      <c r="B250" s="15"/>
      <c r="C250" s="15"/>
      <c r="D250" s="15"/>
      <c r="E250" s="15"/>
      <c r="F250" s="15"/>
      <c r="G250" s="15"/>
      <c r="H250" s="15"/>
    </row>
    <row r="251" spans="1:8">
      <c r="A251" s="15"/>
      <c r="B251" s="15"/>
      <c r="C251" s="15"/>
      <c r="D251" s="15"/>
      <c r="E251" s="15"/>
      <c r="F251" s="15"/>
      <c r="G251" s="15"/>
      <c r="H251" s="15"/>
    </row>
    <row r="252" spans="1:8">
      <c r="A252" s="15"/>
      <c r="B252" s="15"/>
      <c r="C252" s="15"/>
      <c r="D252" s="15"/>
      <c r="E252" s="15"/>
      <c r="F252" s="15"/>
      <c r="G252" s="15"/>
      <c r="H252" s="15"/>
    </row>
    <row r="253" spans="1:8">
      <c r="A253" s="15"/>
      <c r="B253" s="15"/>
      <c r="C253" s="15"/>
      <c r="D253" s="15"/>
      <c r="E253" s="15"/>
      <c r="F253" s="15"/>
      <c r="G253" s="15"/>
      <c r="H253" s="15"/>
    </row>
    <row r="254" spans="1:8">
      <c r="A254" s="15"/>
      <c r="B254" s="15"/>
      <c r="C254" s="15"/>
      <c r="D254" s="15"/>
      <c r="E254" s="15"/>
      <c r="F254" s="15"/>
      <c r="G254" s="15"/>
      <c r="H254" s="15"/>
    </row>
    <row r="255" spans="1:8">
      <c r="A255" s="15"/>
      <c r="B255" s="15"/>
      <c r="C255" s="15"/>
      <c r="D255" s="15"/>
      <c r="E255" s="15"/>
      <c r="F255" s="15"/>
      <c r="G255" s="15"/>
      <c r="H255" s="15"/>
    </row>
    <row r="256" spans="1:8">
      <c r="A256" s="15"/>
      <c r="B256" s="15"/>
      <c r="C256" s="15"/>
      <c r="D256" s="15"/>
      <c r="E256" s="15"/>
      <c r="F256" s="15"/>
      <c r="G256" s="15"/>
      <c r="H256" s="15"/>
    </row>
    <row r="257" spans="1:8">
      <c r="A257" s="15"/>
      <c r="B257" s="15"/>
      <c r="C257" s="15"/>
      <c r="D257" s="15"/>
      <c r="E257" s="15"/>
      <c r="F257" s="15"/>
      <c r="G257" s="15"/>
      <c r="H257" s="15"/>
    </row>
    <row r="258" spans="1:8">
      <c r="A258" s="15"/>
      <c r="B258" s="15"/>
      <c r="C258" s="15"/>
      <c r="D258" s="15"/>
      <c r="E258" s="15"/>
      <c r="F258" s="15"/>
      <c r="G258" s="15"/>
      <c r="H258" s="15"/>
    </row>
    <row r="259" spans="1:8">
      <c r="A259" s="15"/>
      <c r="B259" s="15"/>
      <c r="C259" s="15"/>
      <c r="D259" s="15"/>
      <c r="E259" s="15"/>
      <c r="F259" s="15"/>
      <c r="G259" s="15"/>
      <c r="H259" s="15"/>
    </row>
    <row r="260" spans="1:8">
      <c r="A260" s="15"/>
      <c r="B260" s="15"/>
      <c r="C260" s="15"/>
      <c r="D260" s="15"/>
      <c r="E260" s="15"/>
      <c r="F260" s="15"/>
      <c r="G260" s="15"/>
      <c r="H260" s="15"/>
    </row>
    <row r="261" spans="1:8">
      <c r="A261" s="15"/>
      <c r="B261" s="15"/>
      <c r="C261" s="15"/>
      <c r="D261" s="15"/>
      <c r="E261" s="15"/>
      <c r="F261" s="15"/>
      <c r="G261" s="15"/>
      <c r="H261" s="15"/>
    </row>
    <row r="262" spans="1:8">
      <c r="A262" s="15"/>
      <c r="B262" s="15"/>
      <c r="C262" s="15"/>
      <c r="D262" s="15"/>
      <c r="E262" s="15"/>
      <c r="F262" s="15"/>
      <c r="G262" s="15"/>
      <c r="H262" s="15"/>
    </row>
    <row r="263" spans="1:8">
      <c r="A263" s="15"/>
      <c r="B263" s="15"/>
      <c r="C263" s="15"/>
      <c r="D263" s="15"/>
      <c r="E263" s="15"/>
      <c r="F263" s="15"/>
      <c r="G263" s="15"/>
      <c r="H263" s="15"/>
    </row>
    <row r="264" spans="1:8">
      <c r="A264" s="15"/>
      <c r="B264" s="15"/>
      <c r="C264" s="15"/>
      <c r="D264" s="15"/>
      <c r="E264" s="15"/>
      <c r="F264" s="15"/>
      <c r="G264" s="15"/>
      <c r="H264" s="15"/>
    </row>
    <row r="265" spans="1:8">
      <c r="A265" s="15"/>
      <c r="B265" s="15"/>
      <c r="C265" s="15"/>
      <c r="D265" s="15"/>
      <c r="E265" s="15"/>
      <c r="F265" s="15"/>
      <c r="G265" s="15"/>
      <c r="H265" s="15"/>
    </row>
    <row r="266" spans="1:8">
      <c r="A266" s="15"/>
      <c r="B266" s="15"/>
      <c r="C266" s="15"/>
      <c r="D266" s="15"/>
      <c r="E266" s="15"/>
      <c r="F266" s="15"/>
      <c r="G266" s="15"/>
      <c r="H266" s="15"/>
    </row>
    <row r="267" spans="1:8">
      <c r="A267" s="15"/>
      <c r="B267" s="15"/>
      <c r="C267" s="15"/>
      <c r="D267" s="15"/>
      <c r="E267" s="15"/>
      <c r="F267" s="15"/>
      <c r="G267" s="15"/>
      <c r="H267" s="15"/>
    </row>
    <row r="268" spans="1:8">
      <c r="A268" s="15"/>
      <c r="B268" s="15"/>
      <c r="C268" s="15"/>
      <c r="D268" s="15"/>
      <c r="E268" s="15"/>
      <c r="F268" s="15"/>
      <c r="G268" s="15"/>
      <c r="H268" s="15"/>
    </row>
    <row r="269" spans="1:8">
      <c r="A269" s="15"/>
      <c r="B269" s="15"/>
      <c r="C269" s="15"/>
      <c r="D269" s="15"/>
      <c r="E269" s="15"/>
      <c r="F269" s="15"/>
      <c r="G269" s="15"/>
      <c r="H269" s="15"/>
    </row>
    <row r="270" spans="1:8">
      <c r="A270" s="15"/>
      <c r="B270" s="15"/>
      <c r="C270" s="15"/>
      <c r="D270" s="15"/>
      <c r="E270" s="15"/>
      <c r="F270" s="15"/>
      <c r="G270" s="15"/>
      <c r="H270" s="15"/>
    </row>
    <row r="271" spans="1:8">
      <c r="A271" s="15"/>
      <c r="B271" s="15"/>
      <c r="C271" s="15"/>
      <c r="D271" s="15"/>
      <c r="E271" s="15"/>
      <c r="F271" s="15"/>
      <c r="G271" s="15"/>
      <c r="H271" s="15"/>
    </row>
    <row r="272" spans="1:8">
      <c r="A272" s="15"/>
      <c r="B272" s="15"/>
      <c r="C272" s="15"/>
      <c r="D272" s="15"/>
      <c r="E272" s="15"/>
      <c r="F272" s="15"/>
      <c r="G272" s="15"/>
      <c r="H272" s="15"/>
    </row>
    <row r="273" spans="1:8">
      <c r="A273" s="15"/>
      <c r="B273" s="15"/>
      <c r="C273" s="15"/>
      <c r="D273" s="15"/>
      <c r="E273" s="15"/>
      <c r="F273" s="15"/>
      <c r="G273" s="15"/>
      <c r="H273" s="15"/>
    </row>
    <row r="274" spans="1:8">
      <c r="A274" s="15"/>
      <c r="B274" s="15"/>
      <c r="C274" s="15"/>
      <c r="D274" s="15"/>
      <c r="E274" s="15"/>
      <c r="F274" s="15"/>
      <c r="G274" s="15"/>
      <c r="H274" s="15"/>
    </row>
    <row r="275" spans="1:8">
      <c r="A275" s="15"/>
      <c r="B275" s="15"/>
      <c r="C275" s="15"/>
      <c r="D275" s="15"/>
      <c r="E275" s="15"/>
      <c r="F275" s="15"/>
      <c r="G275" s="15"/>
      <c r="H275" s="15"/>
    </row>
    <row r="276" spans="1:8">
      <c r="A276" s="15"/>
      <c r="B276" s="15"/>
      <c r="C276" s="15"/>
      <c r="D276" s="15"/>
      <c r="E276" s="15"/>
      <c r="F276" s="15"/>
      <c r="G276" s="15"/>
      <c r="H276" s="15"/>
    </row>
    <row r="277" spans="1:8">
      <c r="A277" s="15"/>
      <c r="B277" s="15"/>
      <c r="C277" s="15"/>
      <c r="D277" s="15"/>
      <c r="E277" s="15"/>
      <c r="F277" s="15"/>
      <c r="G277" s="15"/>
      <c r="H277" s="15"/>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65" orientation="portrait" r:id="rId1"/>
</worksheet>
</file>

<file path=xl/worksheets/sheet7.xml><?xml version="1.0" encoding="utf-8"?>
<worksheet xmlns="http://schemas.openxmlformats.org/spreadsheetml/2006/main" xmlns:r="http://schemas.openxmlformats.org/officeDocument/2006/relationships">
  <sheetPr>
    <tabColor rgb="FF00B0F0"/>
    <pageSetUpPr fitToPage="1"/>
  </sheetPr>
  <dimension ref="A1:H17"/>
  <sheetViews>
    <sheetView tabSelected="1" view="pageBreakPreview" zoomScale="82" zoomScaleSheetLayoutView="82" workbookViewId="0">
      <selection activeCell="D7" sqref="D7"/>
    </sheetView>
  </sheetViews>
  <sheetFormatPr defaultRowHeight="12.75"/>
  <cols>
    <col min="1" max="1" width="6.7109375" customWidth="1"/>
    <col min="2" max="2" width="42.85546875" customWidth="1"/>
    <col min="3" max="3" width="17.85546875" customWidth="1"/>
    <col min="4" max="4" width="15.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8.75">
      <c r="A1" s="107"/>
      <c r="B1" s="109"/>
      <c r="C1" s="106"/>
      <c r="D1" s="172" t="s">
        <v>895</v>
      </c>
      <c r="E1" s="172"/>
    </row>
    <row r="2" spans="1:8" ht="18.75">
      <c r="A2" s="109"/>
      <c r="B2" s="109"/>
      <c r="C2" s="106"/>
      <c r="D2" s="172" t="s">
        <v>1</v>
      </c>
      <c r="E2" s="172"/>
    </row>
    <row r="3" spans="1:8" ht="18.75">
      <c r="A3" s="109"/>
      <c r="B3" s="109"/>
      <c r="C3" s="106"/>
      <c r="D3" s="172" t="s">
        <v>2</v>
      </c>
      <c r="E3" s="172"/>
    </row>
    <row r="4" spans="1:8" ht="22.5" customHeight="1">
      <c r="A4" s="109"/>
      <c r="B4" s="109"/>
      <c r="C4" s="106"/>
      <c r="D4" s="172" t="s">
        <v>891</v>
      </c>
      <c r="E4" s="172"/>
    </row>
    <row r="5" spans="1:8" ht="18.75">
      <c r="A5" s="109"/>
      <c r="B5" s="109"/>
      <c r="C5" s="108"/>
      <c r="D5" s="109"/>
      <c r="E5" s="108"/>
    </row>
    <row r="6" spans="1:8" ht="18.75">
      <c r="A6" s="109"/>
      <c r="B6" s="109"/>
      <c r="C6" s="106"/>
      <c r="D6" s="109"/>
      <c r="E6" s="106" t="s">
        <v>579</v>
      </c>
    </row>
    <row r="7" spans="1:8" ht="18.75">
      <c r="A7" s="110"/>
      <c r="B7" s="111"/>
      <c r="C7" s="112"/>
      <c r="D7" s="108"/>
      <c r="E7" s="108"/>
    </row>
    <row r="8" spans="1:8" ht="75" customHeight="1">
      <c r="A8" s="184" t="s">
        <v>592</v>
      </c>
      <c r="B8" s="184"/>
      <c r="C8" s="184"/>
      <c r="D8" s="184"/>
      <c r="E8" s="184"/>
    </row>
    <row r="9" spans="1:8" ht="18">
      <c r="A9" s="108"/>
      <c r="B9" s="108"/>
      <c r="C9" s="108"/>
      <c r="D9" s="108"/>
      <c r="E9" s="108"/>
    </row>
    <row r="10" spans="1:8" ht="18.75">
      <c r="A10" s="174" t="s">
        <v>556</v>
      </c>
      <c r="B10" s="185" t="s">
        <v>557</v>
      </c>
      <c r="C10" s="188" t="s">
        <v>559</v>
      </c>
      <c r="D10" s="188"/>
      <c r="E10" s="188"/>
      <c r="F10" s="26"/>
      <c r="G10" s="26"/>
      <c r="H10" s="26"/>
    </row>
    <row r="11" spans="1:8" ht="15">
      <c r="A11" s="175"/>
      <c r="B11" s="186"/>
      <c r="C11" s="170">
        <v>2023</v>
      </c>
      <c r="D11" s="183">
        <v>2024</v>
      </c>
      <c r="E11" s="183">
        <v>2025</v>
      </c>
      <c r="F11" s="33"/>
      <c r="G11" s="33"/>
      <c r="H11" s="26"/>
    </row>
    <row r="12" spans="1:8" ht="15">
      <c r="A12" s="176"/>
      <c r="B12" s="187"/>
      <c r="C12" s="180"/>
      <c r="D12" s="183"/>
      <c r="E12" s="183"/>
      <c r="F12" s="33"/>
      <c r="G12" s="33"/>
      <c r="H12" s="26"/>
    </row>
    <row r="13" spans="1:8" ht="47.25">
      <c r="A13" s="143">
        <v>1</v>
      </c>
      <c r="B13" s="142" t="s">
        <v>565</v>
      </c>
      <c r="C13" s="145">
        <v>2161461.0299999998</v>
      </c>
      <c r="D13" s="144">
        <v>0</v>
      </c>
      <c r="E13" s="144">
        <v>0</v>
      </c>
      <c r="F13" s="33"/>
      <c r="G13" s="33"/>
      <c r="H13" s="26"/>
    </row>
    <row r="14" spans="1:8" ht="69" customHeight="1">
      <c r="A14" s="113">
        <v>2</v>
      </c>
      <c r="B14" s="124" t="s">
        <v>568</v>
      </c>
      <c r="C14" s="125">
        <f>1128093.05+10534367.21-533141.77-4518748.67</f>
        <v>6610569.8200000022</v>
      </c>
      <c r="D14" s="125">
        <v>0</v>
      </c>
      <c r="E14" s="125">
        <v>0</v>
      </c>
      <c r="F14" s="33"/>
      <c r="G14" s="34"/>
      <c r="H14" s="33"/>
    </row>
    <row r="15" spans="1:8" ht="62.25" customHeight="1">
      <c r="A15" s="113">
        <v>3</v>
      </c>
      <c r="B15" s="124" t="s">
        <v>574</v>
      </c>
      <c r="C15" s="125">
        <v>19336972.279999997</v>
      </c>
      <c r="D15" s="125">
        <v>0</v>
      </c>
      <c r="E15" s="125">
        <v>0</v>
      </c>
      <c r="F15" s="33"/>
      <c r="G15" s="34"/>
      <c r="H15" s="33"/>
    </row>
    <row r="16" spans="1:8" ht="18.75" hidden="1">
      <c r="A16" s="113"/>
      <c r="B16" s="124" t="s">
        <v>577</v>
      </c>
      <c r="C16" s="125">
        <v>0</v>
      </c>
      <c r="D16" s="125">
        <v>0</v>
      </c>
      <c r="E16" s="125">
        <v>0</v>
      </c>
      <c r="F16" s="33"/>
      <c r="G16" s="34"/>
      <c r="H16" s="33"/>
    </row>
    <row r="17" spans="1:8" ht="24" customHeight="1">
      <c r="A17" s="119"/>
      <c r="B17" s="126" t="s">
        <v>558</v>
      </c>
      <c r="C17" s="127">
        <f>SUM(C13:C15)+C16</f>
        <v>28109003.129999999</v>
      </c>
      <c r="D17" s="127">
        <f>D16</f>
        <v>0</v>
      </c>
      <c r="E17" s="127">
        <f>E16</f>
        <v>0</v>
      </c>
      <c r="F17" s="33"/>
      <c r="G17" s="33"/>
      <c r="H17" s="33"/>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Прил 1</vt:lpstr>
      <vt:lpstr>Прил 2</vt:lpstr>
      <vt:lpstr>Прил 3</vt:lpstr>
      <vt:lpstr>Прил 4</vt:lpstr>
      <vt:lpstr>Пр.5 Содерж.дорог 23-25</vt:lpstr>
      <vt:lpstr>Пр.6 Кап.рем многокв.дом.</vt:lpstr>
      <vt:lpstr>Пр.7 Кап.ремонт авт.дорог</vt:lpstr>
      <vt:lpstr>'Пр.5 Содерж.дорог 23-25'!Область_печати</vt:lpstr>
      <vt:lpstr>'Пр.6 Кап.рем многокв.дом.'!Область_печати</vt:lpstr>
      <vt:lpstr>'Пр.7 Кап.ремонт авт.дорог'!Область_печати</vt:lpstr>
      <vt:lpstr>'Прил 1'!Область_печати</vt:lpstr>
      <vt:lpstr>'Прил 2'!Область_печати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User</cp:lastModifiedBy>
  <cp:lastPrinted>2023-08-16T13:39:15Z</cp:lastPrinted>
  <dcterms:created xsi:type="dcterms:W3CDTF">2022-11-07T07:07:02Z</dcterms:created>
  <dcterms:modified xsi:type="dcterms:W3CDTF">2023-08-24T09:57:07Z</dcterms:modified>
</cp:coreProperties>
</file>